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ocuments\DAVS\Planeación y Estadistica\Comunicado\2021\FINALES COMUNICADO 2022_Dany\FINALES COMUNICADO 2022_Junta Gob_PROTEGIDOS\"/>
    </mc:Choice>
  </mc:AlternateContent>
  <bookViews>
    <workbookView xWindow="45" yWindow="1560" windowWidth="12615" windowHeight="7440"/>
  </bookViews>
  <sheets>
    <sheet name="COMPARATIVO" sheetId="6" r:id="rId1"/>
    <sheet name="ASESORÍA ACADÉMICA " sheetId="7" r:id="rId2"/>
    <sheet name="BECA SJBDLS" sheetId="8" r:id="rId3"/>
  </sheets>
  <definedNames>
    <definedName name="_xlnm.Print_Area" localSheetId="1">'ASESORÍA ACADÉMICA '!$A$1:$P$48</definedName>
    <definedName name="_xlnm.Print_Area" localSheetId="0">COMPARATIVO!$A$1:$AB$25</definedName>
  </definedNames>
  <calcPr calcId="162913"/>
</workbook>
</file>

<file path=xl/calcChain.xml><?xml version="1.0" encoding="utf-8"?>
<calcChain xmlns="http://schemas.openxmlformats.org/spreadsheetml/2006/main">
  <c r="M23" i="6" l="1"/>
  <c r="M22" i="6"/>
  <c r="M19" i="6"/>
  <c r="M17" i="6"/>
  <c r="M15" i="6"/>
  <c r="M14" i="6"/>
  <c r="AE18" i="6"/>
  <c r="AE20" i="6" s="1"/>
  <c r="Y18" i="6"/>
  <c r="Y20" i="6" s="1"/>
  <c r="S20" i="6"/>
  <c r="S18" i="6"/>
  <c r="M18" i="6" l="1"/>
  <c r="M20" i="6" s="1"/>
  <c r="AD18" i="6"/>
  <c r="AD20" i="6" s="1"/>
  <c r="X18" i="6"/>
  <c r="X20" i="6" s="1"/>
  <c r="R18" i="6"/>
  <c r="R20" i="6" s="1"/>
  <c r="L18" i="6"/>
  <c r="L20" i="6" s="1"/>
  <c r="F18" i="6" l="1"/>
  <c r="F20" i="6" s="1"/>
  <c r="G18" i="6"/>
  <c r="G20" i="6" s="1"/>
  <c r="Q18" i="6" l="1"/>
  <c r="K18" i="6" l="1"/>
  <c r="K20" i="6" s="1"/>
  <c r="AC18" i="6"/>
  <c r="W18" i="6"/>
  <c r="E18" i="6"/>
  <c r="I18" i="6"/>
  <c r="P18" i="6"/>
  <c r="E19" i="6" l="1"/>
  <c r="E20" i="6" s="1"/>
  <c r="E22" i="6" l="1"/>
  <c r="AC20" i="6" l="1"/>
  <c r="W20" i="6"/>
  <c r="Q20" i="6"/>
  <c r="AB18" i="6" l="1"/>
  <c r="AB20" i="6" s="1"/>
  <c r="AA18" i="6"/>
  <c r="AA20" i="6" s="1"/>
  <c r="Z18" i="6"/>
  <c r="Z20" i="6" s="1"/>
  <c r="V18" i="6"/>
  <c r="V20" i="6" s="1"/>
  <c r="U18" i="6"/>
  <c r="U20" i="6" s="1"/>
  <c r="T18" i="6"/>
  <c r="T20" i="6" s="1"/>
  <c r="P20" i="6"/>
  <c r="O18" i="6"/>
  <c r="O20" i="6" s="1"/>
  <c r="N18" i="6"/>
  <c r="N20" i="6" s="1"/>
  <c r="J18" i="6"/>
  <c r="J20" i="6" s="1"/>
  <c r="I20" i="6"/>
  <c r="H18" i="6"/>
  <c r="H20" i="6" s="1"/>
  <c r="C18" i="6"/>
  <c r="C20" i="6" s="1"/>
  <c r="B18" i="6"/>
  <c r="B20" i="6" s="1"/>
  <c r="D18" i="6" l="1"/>
  <c r="D20" i="6" l="1"/>
</calcChain>
</file>

<file path=xl/sharedStrings.xml><?xml version="1.0" encoding="utf-8"?>
<sst xmlns="http://schemas.openxmlformats.org/spreadsheetml/2006/main" count="208" uniqueCount="89">
  <si>
    <t>CAMPESTRE</t>
  </si>
  <si>
    <t>SALAMANCA</t>
  </si>
  <si>
    <t>AMÉRICAS</t>
  </si>
  <si>
    <t>JUAN ALONSO DE TORRES</t>
  </si>
  <si>
    <t>SAN FRANCISCO DEL RINCÓN</t>
  </si>
  <si>
    <t>Servicio de atención</t>
  </si>
  <si>
    <t>Feb-Jun 2019</t>
  </si>
  <si>
    <t>Ago-Dic 2019</t>
  </si>
  <si>
    <r>
      <rPr>
        <sz val="10"/>
        <rFont val="Arial"/>
        <family val="2"/>
      </rPr>
      <t xml:space="preserve"> </t>
    </r>
    <r>
      <rPr>
        <sz val="8"/>
        <rFont val="Arial"/>
        <family val="2"/>
      </rPr>
      <t>Feb-Jun 2020</t>
    </r>
  </si>
  <si>
    <t>Ago-Dic 2020</t>
  </si>
  <si>
    <r>
      <rPr>
        <sz val="10"/>
        <rFont val="Arial"/>
        <family val="2"/>
      </rPr>
      <t xml:space="preserve"> </t>
    </r>
    <r>
      <rPr>
        <sz val="8"/>
        <rFont val="Arial"/>
        <family val="2"/>
      </rPr>
      <t>Feb-Jun 2021</t>
    </r>
  </si>
  <si>
    <t>Ago-Dic 2021</t>
  </si>
  <si>
    <t>Feb-Jun 2020</t>
  </si>
  <si>
    <r>
      <rPr>
        <sz val="10"/>
        <rFont val="Arial"/>
        <family val="2"/>
      </rPr>
      <t>Ago-Dic</t>
    </r>
    <r>
      <rPr>
        <sz val="8"/>
        <rFont val="Arial"/>
        <family val="2"/>
      </rPr>
      <t xml:space="preserve"> 2020</t>
    </r>
  </si>
  <si>
    <t>Orientación Escolar</t>
  </si>
  <si>
    <t>Orientación Vocacional</t>
  </si>
  <si>
    <t>Orientación Profesional</t>
  </si>
  <si>
    <t>Orientación Psicológica</t>
  </si>
  <si>
    <t xml:space="preserve">TOTAL DE SESIONES </t>
  </si>
  <si>
    <t>SESIONES PROMEDIO POR SERVICIO</t>
  </si>
  <si>
    <t>Alumnos que concluyeron su servicio de orientación</t>
  </si>
  <si>
    <t>Alumnos canalizados con especialistas externos</t>
  </si>
  <si>
    <t>Alumnos que desertaron del proceso</t>
  </si>
  <si>
    <t>*Nota importante:</t>
  </si>
  <si>
    <t>COMPARATIVO DE ASESORÍAS ACADÉMICAS 2019-2021</t>
  </si>
  <si>
    <t>Enero  – Junio 2019</t>
  </si>
  <si>
    <t>Julio - Diciembre  2019</t>
  </si>
  <si>
    <t>Enero  – Junio 2020</t>
  </si>
  <si>
    <t>Julio - Diciembre  2020</t>
  </si>
  <si>
    <t>Enero  – Junio 2021</t>
  </si>
  <si>
    <t>Julio - Diciembre  2021</t>
  </si>
  <si>
    <t>COMPARATIVO GLOBAL</t>
  </si>
  <si>
    <t>Alumnos atendidos</t>
  </si>
  <si>
    <t>Maestros (asesores y/o coord. de asesoría)</t>
  </si>
  <si>
    <t>Alumnos asesores (Modalidad Alumno-Alumno)</t>
  </si>
  <si>
    <t>Promedio de hrs. Por alumno</t>
  </si>
  <si>
    <t>8.54</t>
  </si>
  <si>
    <t>8.89</t>
  </si>
  <si>
    <t>Promedio de sesiones por alumno</t>
  </si>
  <si>
    <t>6.98</t>
  </si>
  <si>
    <t>7.75</t>
  </si>
  <si>
    <t>% de alumnos que aprueban en calificación final</t>
  </si>
  <si>
    <t>ASESORÍA EN LA PROPIA ESCUELA</t>
  </si>
  <si>
    <t>Modalidad Maestro-Alumno</t>
  </si>
  <si>
    <t>Modalidad Alumno-Alumno</t>
  </si>
  <si>
    <t>ASESORIA INTER ESCUELAS / INTER NIVELES</t>
  </si>
  <si>
    <t>Alumnos asesores</t>
  </si>
  <si>
    <t>COMPARATIVO DE CAPACITACIONES PARA LA ASESORÍA ACADÉMICA 2019-2021</t>
  </si>
  <si>
    <t>CAMPESTRE Y SALAMANCA</t>
  </si>
  <si>
    <t>Directivos capacitados</t>
  </si>
  <si>
    <t>Coordinadores capacitados</t>
  </si>
  <si>
    <t>Personal administrativo</t>
  </si>
  <si>
    <t>Maestros capacitados</t>
  </si>
  <si>
    <t>Alumnos capacitados</t>
  </si>
  <si>
    <t> </t>
  </si>
  <si>
    <r>
      <t xml:space="preserve"> </t>
    </r>
    <r>
      <rPr>
        <sz val="8"/>
        <rFont val="Arial"/>
        <family val="2"/>
      </rPr>
      <t>Feb-Jun 2020</t>
    </r>
  </si>
  <si>
    <r>
      <t xml:space="preserve"> </t>
    </r>
    <r>
      <rPr>
        <sz val="8"/>
        <rFont val="Arial"/>
        <family val="2"/>
      </rPr>
      <t>Feb-Jun 2021</t>
    </r>
  </si>
  <si>
    <r>
      <t>Ago-Dic</t>
    </r>
    <r>
      <rPr>
        <sz val="8"/>
        <rFont val="Arial"/>
        <family val="2"/>
      </rPr>
      <t xml:space="preserve"> 2020</t>
    </r>
  </si>
  <si>
    <t>Total de becarios SJBDLS atendidos</t>
  </si>
  <si>
    <t>No. de acompañamientos individuales SJBDLS PRESENCIAL</t>
  </si>
  <si>
    <t>No. de acompañamientos individuales SJBDLS NO PRESENCIAL</t>
  </si>
  <si>
    <t>No. total de acompañamientos individuales SJBDLS (presencial y no presencial)</t>
  </si>
  <si>
    <t>Promedio de sesiones de acompañamiento individual SJBDLS Presencial</t>
  </si>
  <si>
    <t>Promedio de sesiones de acompañamiento individual SJBDLS No presencial</t>
  </si>
  <si>
    <t>Promedio de sesiones de Acompañamiento individual SJBDLS (presencial y no presencial)</t>
  </si>
  <si>
    <t>Becarios SJBDLS derivados a DODE</t>
  </si>
  <si>
    <t xml:space="preserve"> Feb-Jun 2020
Presencial</t>
  </si>
  <si>
    <t xml:space="preserve"> Feb-Jun 2020
Virtual</t>
  </si>
  <si>
    <t>Ago-Dic 2020
Presencial</t>
  </si>
  <si>
    <t>Ago-Dic 2020
Virtual</t>
  </si>
  <si>
    <t xml:space="preserve"> Feb-Jun 2021
Presencial</t>
  </si>
  <si>
    <t xml:space="preserve"> Feb-Jun 2021
Virtual</t>
  </si>
  <si>
    <t>Ago-Dic 2021
Presencial</t>
  </si>
  <si>
    <t>Ago-Dic 2021
Virtual</t>
  </si>
  <si>
    <t xml:space="preserve">TOTAL DE  BECARIOS  PARTICIPANTES EN ACTIVIDADES DE ACOMPAÑAMIENTO GRUPALES Y COMUNITARIAS </t>
  </si>
  <si>
    <t>COMPARATIVO DE REUNIONES DE REDES DE APOYO SJBDLS 2019-2021</t>
  </si>
  <si>
    <t>No. de reuniones que promueven redes de apoyo SJBDLS (áreas de apoyo, coordinadores, acompañamiento entre pares, acompañantes SJBDLS)</t>
  </si>
  <si>
    <t>No. de agentes acompañantes capacitados (acompañantes, coordinadores, talleristas)</t>
  </si>
  <si>
    <t>ATENCIÓN A ESTUDIANTES</t>
  </si>
  <si>
    <t>COMPARATIVO DE ESTUDIANTES EN ATENCIÓN PSICOEDUCATIVA INDIVIDUAL 2019-2021</t>
  </si>
  <si>
    <t>COMPARATIVO DE ESTUDIANTES ACOMPAÑAMIENTO SJBDLS GRUPAL Y COMUNITARIA 2019-2021</t>
  </si>
  <si>
    <t>COMPARATIVO DE ACOMPAÑAMIENTO A BECARIOS SJBDLS INDIVIDUAL 2019-2021</t>
  </si>
  <si>
    <t>No. de actividades grupales (talleres, grupos)</t>
  </si>
  <si>
    <t xml:space="preserve">No. de becarios participantes en actividades grupales </t>
  </si>
  <si>
    <t>No. de actividades comunitarias (reuniones de bienvenida, inicio y de cierre)</t>
  </si>
  <si>
    <t>No. de becarios participantes en actividades comunitarias</t>
  </si>
  <si>
    <t>TOTAL ESTUDIANTES</t>
  </si>
  <si>
    <t>El reporte de Salamanca incluye los atendidos  "semestral" y "cuatrimestral".</t>
  </si>
  <si>
    <t>ACOMPAÑAMIENTO A BECARIOS SAN JUAN BAUTISTA DE LA SALLE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</si>
</sst>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1"/>
      <color theme="0"/>
      <name val="Arial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i/>
      <sz val="12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1"/>
      <color rgb="FF00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A6A6A6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9B1C2A"/>
        <bgColor indexed="64"/>
      </patternFill>
    </fill>
    <fill>
      <patternFill patternType="solid">
        <fgColor rgb="FF9B1C2A"/>
        <bgColor rgb="FF000000"/>
      </patternFill>
    </fill>
    <fill>
      <patternFill patternType="solid">
        <fgColor theme="0" tint="-0.34998626667073579"/>
        <bgColor rgb="FF000000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08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9" fillId="16" borderId="25" xfId="0" applyFont="1" applyFill="1" applyBorder="1" applyAlignment="1" applyProtection="1">
      <alignment horizontal="center" vertical="center"/>
      <protection hidden="1"/>
    </xf>
    <xf numFmtId="0" fontId="9" fillId="16" borderId="26" xfId="0" applyFont="1" applyFill="1" applyBorder="1" applyAlignment="1" applyProtection="1">
      <alignment horizontal="center" vertical="center"/>
      <protection hidden="1"/>
    </xf>
    <xf numFmtId="0" fontId="9" fillId="16" borderId="27" xfId="0" applyFont="1" applyFill="1" applyBorder="1" applyAlignment="1" applyProtection="1">
      <alignment horizontal="center" vertical="center"/>
      <protection hidden="1"/>
    </xf>
    <xf numFmtId="0" fontId="9" fillId="16" borderId="12" xfId="0" applyFont="1" applyFill="1" applyBorder="1" applyAlignment="1" applyProtection="1">
      <alignment horizontal="center" vertical="center"/>
      <protection hidden="1"/>
    </xf>
    <xf numFmtId="0" fontId="9" fillId="16" borderId="29" xfId="0" applyFont="1" applyFill="1" applyBorder="1" applyAlignment="1" applyProtection="1">
      <alignment horizontal="center" vertical="center"/>
      <protection hidden="1"/>
    </xf>
    <xf numFmtId="0" fontId="9" fillId="16" borderId="30" xfId="0" applyFont="1" applyFill="1" applyBorder="1" applyAlignment="1" applyProtection="1">
      <alignment horizontal="center" vertical="center"/>
      <protection hidden="1"/>
    </xf>
    <xf numFmtId="0" fontId="9" fillId="16" borderId="1" xfId="0" applyFont="1" applyFill="1" applyBorder="1" applyAlignment="1" applyProtection="1">
      <alignment horizontal="center" vertical="center"/>
      <protection hidden="1"/>
    </xf>
    <xf numFmtId="0" fontId="9" fillId="16" borderId="34" xfId="0" applyFont="1" applyFill="1" applyBorder="1" applyAlignment="1" applyProtection="1">
      <alignment horizontal="center" vertical="center"/>
      <protection hidden="1"/>
    </xf>
    <xf numFmtId="0" fontId="9" fillId="16" borderId="15" xfId="0" applyFont="1" applyFill="1" applyBorder="1" applyAlignment="1" applyProtection="1">
      <alignment horizontal="center" vertical="center"/>
      <protection hidden="1"/>
    </xf>
    <xf numFmtId="0" fontId="9" fillId="16" borderId="33" xfId="0" applyFont="1" applyFill="1" applyBorder="1" applyAlignment="1" applyProtection="1">
      <alignment horizontal="center" vertical="center"/>
      <protection hidden="1"/>
    </xf>
    <xf numFmtId="0" fontId="1" fillId="5" borderId="1" xfId="0" applyFont="1" applyFill="1" applyBorder="1" applyAlignment="1" applyProtection="1">
      <alignment horizontal="left" vertical="center"/>
      <protection hidden="1"/>
    </xf>
    <xf numFmtId="0" fontId="3" fillId="5" borderId="17" xfId="0" applyFont="1" applyFill="1" applyBorder="1" applyAlignment="1" applyProtection="1">
      <alignment horizontal="center" vertical="center" wrapText="1"/>
      <protection hidden="1"/>
    </xf>
    <xf numFmtId="0" fontId="3" fillId="5" borderId="24" xfId="0" applyFont="1" applyFill="1" applyBorder="1" applyAlignment="1" applyProtection="1">
      <alignment horizontal="center" vertical="center" wrapText="1"/>
      <protection hidden="1"/>
    </xf>
    <xf numFmtId="0" fontId="3" fillId="5" borderId="18" xfId="0" applyFont="1" applyFill="1" applyBorder="1" applyAlignment="1" applyProtection="1">
      <alignment horizontal="center" vertical="center" wrapText="1"/>
      <protection hidden="1"/>
    </xf>
    <xf numFmtId="0" fontId="3" fillId="5" borderId="19" xfId="0" applyFont="1" applyFill="1" applyBorder="1" applyAlignment="1" applyProtection="1">
      <alignment horizontal="center" vertical="center" wrapText="1"/>
      <protection hidden="1"/>
    </xf>
    <xf numFmtId="0" fontId="3" fillId="5" borderId="15" xfId="0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vertical="center" wrapText="1"/>
      <protection hidden="1"/>
    </xf>
    <xf numFmtId="0" fontId="1" fillId="2" borderId="21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0" borderId="28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/>
      <protection hidden="1"/>
    </xf>
    <xf numFmtId="0" fontId="1" fillId="2" borderId="22" xfId="0" applyFont="1" applyFill="1" applyBorder="1" applyAlignment="1" applyProtection="1">
      <alignment horizontal="center" vertical="center" wrapText="1"/>
      <protection hidden="1"/>
    </xf>
    <xf numFmtId="0" fontId="1" fillId="2" borderId="47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center" vertical="center"/>
      <protection hidden="1"/>
    </xf>
    <xf numFmtId="0" fontId="1" fillId="2" borderId="20" xfId="0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 vertical="center"/>
      <protection hidden="1"/>
    </xf>
    <xf numFmtId="0" fontId="2" fillId="2" borderId="35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vertical="center" wrapText="1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0" borderId="8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1" fillId="2" borderId="40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36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right" vertical="center" wrapText="1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9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right" vertical="center" wrapText="1"/>
      <protection hidden="1"/>
    </xf>
    <xf numFmtId="0" fontId="2" fillId="2" borderId="46" xfId="0" applyFont="1" applyFill="1" applyBorder="1" applyAlignment="1" applyProtection="1">
      <alignment horizontal="center" vertical="center"/>
      <protection hidden="1"/>
    </xf>
    <xf numFmtId="0" fontId="2" fillId="2" borderId="45" xfId="0" applyFont="1" applyFill="1" applyBorder="1" applyAlignment="1" applyProtection="1">
      <alignment horizontal="center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2" fillId="0" borderId="39" xfId="0" applyFont="1" applyFill="1" applyBorder="1" applyAlignment="1" applyProtection="1">
      <alignment horizontal="center" vertical="center"/>
      <protection hidden="1"/>
    </xf>
    <xf numFmtId="0" fontId="2" fillId="2" borderId="3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  <xf numFmtId="0" fontId="2" fillId="2" borderId="38" xfId="0" applyFont="1" applyFill="1" applyBorder="1" applyAlignment="1" applyProtection="1">
      <alignment horizontal="center" vertical="center" wrapText="1"/>
      <protection hidden="1"/>
    </xf>
    <xf numFmtId="0" fontId="2" fillId="2" borderId="39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right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5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37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9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5" xfId="0" applyNumberFormat="1" applyFont="1" applyFill="1" applyBorder="1" applyAlignment="1" applyProtection="1">
      <alignment horizontal="center" vertical="center"/>
      <protection hidden="1"/>
    </xf>
    <xf numFmtId="164" fontId="2" fillId="2" borderId="18" xfId="0" applyNumberFormat="1" applyFont="1" applyFill="1" applyBorder="1" applyAlignment="1" applyProtection="1">
      <alignment horizontal="center" vertical="center"/>
      <protection hidden="1"/>
    </xf>
    <xf numFmtId="164" fontId="2" fillId="2" borderId="33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8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1" xfId="0" applyNumberFormat="1" applyFont="1" applyFill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right" vertical="center" wrapText="1"/>
      <protection hidden="1"/>
    </xf>
    <xf numFmtId="0" fontId="2" fillId="2" borderId="26" xfId="0" applyFont="1" applyFill="1" applyBorder="1" applyAlignment="1" applyProtection="1">
      <alignment vertical="center"/>
      <protection hidden="1"/>
    </xf>
    <xf numFmtId="0" fontId="12" fillId="2" borderId="26" xfId="0" applyFont="1" applyFill="1" applyBorder="1" applyAlignment="1" applyProtection="1">
      <alignment vertical="center"/>
      <protection hidden="1"/>
    </xf>
    <xf numFmtId="0" fontId="12" fillId="2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vertical="center" wrapText="1"/>
      <protection hidden="1"/>
    </xf>
    <xf numFmtId="0" fontId="1" fillId="2" borderId="44" xfId="0" applyFont="1" applyFill="1" applyBorder="1" applyAlignment="1" applyProtection="1">
      <alignment horizontal="center" vertical="center"/>
      <protection hidden="1"/>
    </xf>
    <xf numFmtId="0" fontId="1" fillId="2" borderId="24" xfId="0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 vertical="center"/>
      <protection hidden="1"/>
    </xf>
    <xf numFmtId="0" fontId="1" fillId="7" borderId="22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vertical="center" wrapText="1"/>
      <protection hidden="1"/>
    </xf>
    <xf numFmtId="0" fontId="1" fillId="2" borderId="32" xfId="0" applyFont="1" applyFill="1" applyBorder="1" applyAlignment="1" applyProtection="1">
      <alignment horizontal="center" vertical="center"/>
      <protection hidden="1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7" borderId="6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2" fillId="2" borderId="9" xfId="0" applyFont="1" applyFill="1" applyBorder="1" applyAlignment="1" applyProtection="1">
      <alignment horizontal="center" vertical="center"/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0" fontId="1" fillId="7" borderId="9" xfId="0" applyFont="1" applyFill="1" applyBorder="1" applyAlignment="1" applyProtection="1">
      <alignment horizontal="center" vertical="center"/>
      <protection hidden="1"/>
    </xf>
    <xf numFmtId="0" fontId="1" fillId="2" borderId="49" xfId="0" applyFont="1" applyFill="1" applyBorder="1" applyAlignment="1" applyProtection="1">
      <alignment horizontal="center" vertical="center"/>
      <protection hidden="1"/>
    </xf>
    <xf numFmtId="0" fontId="2" fillId="2" borderId="16" xfId="0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Protection="1"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9" fillId="16" borderId="21" xfId="0" applyFont="1" applyFill="1" applyBorder="1" applyAlignment="1" applyProtection="1">
      <alignment horizontal="center" vertical="center"/>
      <protection hidden="1"/>
    </xf>
    <xf numFmtId="0" fontId="9" fillId="16" borderId="5" xfId="0" applyFont="1" applyFill="1" applyBorder="1" applyAlignment="1" applyProtection="1">
      <alignment horizontal="center" vertical="center"/>
      <protection hidden="1"/>
    </xf>
    <xf numFmtId="0" fontId="9" fillId="16" borderId="22" xfId="0" applyFont="1" applyFill="1" applyBorder="1" applyAlignment="1" applyProtection="1">
      <alignment horizontal="center" vertical="center"/>
      <protection hidden="1"/>
    </xf>
    <xf numFmtId="0" fontId="9" fillId="16" borderId="28" xfId="0" applyFont="1" applyFill="1" applyBorder="1" applyAlignment="1" applyProtection="1">
      <alignment horizontal="center" vertical="center"/>
      <protection hidden="1"/>
    </xf>
    <xf numFmtId="0" fontId="4" fillId="2" borderId="43" xfId="0" applyFont="1" applyFill="1" applyBorder="1" applyProtection="1">
      <protection hidden="1"/>
    </xf>
    <xf numFmtId="0" fontId="3" fillId="5" borderId="10" xfId="0" applyFont="1" applyFill="1" applyBorder="1" applyAlignment="1" applyProtection="1">
      <alignment horizontal="center" vertical="center" wrapText="1"/>
      <protection hidden="1"/>
    </xf>
    <xf numFmtId="0" fontId="3" fillId="5" borderId="16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0" fontId="3" fillId="5" borderId="11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33" xfId="0" applyFont="1" applyFill="1" applyBorder="1" applyAlignment="1" applyProtection="1">
      <alignment horizontal="center" vertical="center"/>
      <protection hidden="1"/>
    </xf>
    <xf numFmtId="0" fontId="9" fillId="4" borderId="26" xfId="0" applyFont="1" applyFill="1" applyBorder="1" applyAlignment="1" applyProtection="1">
      <alignment horizontal="center" vertical="center"/>
      <protection hidden="1"/>
    </xf>
    <xf numFmtId="0" fontId="9" fillId="4" borderId="27" xfId="0" applyFont="1" applyFill="1" applyBorder="1" applyAlignment="1" applyProtection="1">
      <alignment horizontal="center" vertical="center"/>
      <protection hidden="1"/>
    </xf>
    <xf numFmtId="0" fontId="1" fillId="2" borderId="23" xfId="0" applyFont="1" applyFill="1" applyBorder="1" applyAlignment="1" applyProtection="1">
      <alignment horizontal="left" vertical="center"/>
      <protection hidden="1"/>
    </xf>
    <xf numFmtId="0" fontId="1" fillId="2" borderId="35" xfId="0" applyFont="1" applyFill="1" applyBorder="1" applyAlignment="1" applyProtection="1">
      <alignment horizontal="left" vertical="center"/>
      <protection hidden="1"/>
    </xf>
    <xf numFmtId="0" fontId="1" fillId="2" borderId="20" xfId="0" applyFont="1" applyFill="1" applyBorder="1" applyAlignment="1" applyProtection="1">
      <alignment horizontal="left" vertical="center"/>
      <protection hidden="1"/>
    </xf>
    <xf numFmtId="0" fontId="1" fillId="0" borderId="20" xfId="0" applyFont="1" applyBorder="1" applyAlignment="1" applyProtection="1">
      <alignment horizontal="center" vertical="center"/>
      <protection hidden="1"/>
    </xf>
    <xf numFmtId="0" fontId="1" fillId="7" borderId="35" xfId="0" applyFont="1" applyFill="1" applyBorder="1" applyAlignment="1" applyProtection="1">
      <alignment horizontal="center" vertical="center"/>
      <protection hidden="1"/>
    </xf>
    <xf numFmtId="0" fontId="1" fillId="7" borderId="20" xfId="0" applyFont="1" applyFill="1" applyBorder="1" applyAlignment="1" applyProtection="1">
      <alignment horizontal="center" vertical="center"/>
      <protection hidden="1"/>
    </xf>
    <xf numFmtId="0" fontId="1" fillId="0" borderId="48" xfId="0" applyFont="1" applyFill="1" applyBorder="1" applyAlignment="1" applyProtection="1">
      <alignment horizontal="center" vertical="center"/>
      <protection hidden="1"/>
    </xf>
    <xf numFmtId="0" fontId="1" fillId="0" borderId="21" xfId="0" applyFont="1" applyFill="1" applyBorder="1" applyAlignment="1" applyProtection="1">
      <alignment horizontal="center" vertical="center"/>
      <protection hidden="1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1" fillId="0" borderId="22" xfId="0" applyFont="1" applyFill="1" applyBorder="1" applyAlignment="1" applyProtection="1">
      <alignment horizontal="center" vertical="center"/>
      <protection hidden="1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4" xfId="0" applyFont="1" applyFill="1" applyBorder="1" applyAlignment="1" applyProtection="1">
      <alignment horizontal="left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7" borderId="4" xfId="0" applyFont="1" applyFill="1" applyBorder="1" applyAlignment="1" applyProtection="1">
      <alignment horizontal="center" vertical="center"/>
      <protection hidden="1"/>
    </xf>
    <xf numFmtId="0" fontId="1" fillId="0" borderId="8" xfId="0" applyFont="1" applyFill="1" applyBorder="1" applyAlignment="1" applyProtection="1">
      <alignment horizontal="center" vertical="center"/>
      <protection hidden="1"/>
    </xf>
    <xf numFmtId="0" fontId="1" fillId="0" borderId="7" xfId="0" applyFont="1" applyFill="1" applyBorder="1" applyAlignment="1" applyProtection="1">
      <alignment horizontal="center" vertical="center"/>
      <protection hidden="1"/>
    </xf>
    <xf numFmtId="0" fontId="1" fillId="0" borderId="4" xfId="0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 applyProtection="1">
      <alignment horizontal="center" vertical="center"/>
      <protection hidden="1"/>
    </xf>
    <xf numFmtId="2" fontId="1" fillId="7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1" fillId="2" borderId="31" xfId="0" applyFont="1" applyFill="1" applyBorder="1" applyAlignment="1" applyProtection="1">
      <alignment horizontal="left" vertical="center"/>
      <protection hidden="1"/>
    </xf>
    <xf numFmtId="0" fontId="1" fillId="2" borderId="32" xfId="0" applyFont="1" applyFill="1" applyBorder="1" applyAlignment="1" applyProtection="1">
      <alignment horizontal="left" vertical="center"/>
      <protection hidden="1"/>
    </xf>
    <xf numFmtId="0" fontId="1" fillId="2" borderId="36" xfId="0" applyFont="1" applyFill="1" applyBorder="1" applyAlignment="1" applyProtection="1">
      <alignment horizontal="left" vertical="center"/>
      <protection hidden="1"/>
    </xf>
    <xf numFmtId="9" fontId="1" fillId="2" borderId="10" xfId="1" applyFont="1" applyFill="1" applyBorder="1" applyAlignment="1" applyProtection="1">
      <alignment horizontal="center" vertical="center"/>
      <protection hidden="1"/>
    </xf>
    <xf numFmtId="9" fontId="1" fillId="0" borderId="16" xfId="1" applyFont="1" applyFill="1" applyBorder="1" applyAlignment="1" applyProtection="1">
      <alignment horizontal="center" vertical="center"/>
      <protection hidden="1"/>
    </xf>
    <xf numFmtId="9" fontId="1" fillId="7" borderId="9" xfId="0" applyNumberFormat="1" applyFont="1" applyFill="1" applyBorder="1" applyAlignment="1" applyProtection="1">
      <alignment horizontal="center" vertical="center"/>
      <protection hidden="1"/>
    </xf>
    <xf numFmtId="0" fontId="1" fillId="7" borderId="16" xfId="0" applyFont="1" applyFill="1" applyBorder="1" applyAlignment="1" applyProtection="1">
      <alignment horizontal="center" vertical="center"/>
      <protection hidden="1"/>
    </xf>
    <xf numFmtId="9" fontId="1" fillId="7" borderId="16" xfId="0" applyNumberFormat="1" applyFont="1" applyFill="1" applyBorder="1" applyAlignment="1" applyProtection="1">
      <alignment horizontal="center" vertical="center"/>
      <protection hidden="1"/>
    </xf>
    <xf numFmtId="9" fontId="1" fillId="7" borderId="11" xfId="0" applyNumberFormat="1" applyFont="1" applyFill="1" applyBorder="1" applyAlignment="1" applyProtection="1">
      <alignment horizontal="center" vertical="center"/>
      <protection hidden="1"/>
    </xf>
    <xf numFmtId="9" fontId="1" fillId="2" borderId="16" xfId="1" applyFont="1" applyFill="1" applyBorder="1" applyAlignment="1" applyProtection="1">
      <alignment horizontal="center" vertical="center"/>
      <protection hidden="1"/>
    </xf>
    <xf numFmtId="0" fontId="9" fillId="4" borderId="34" xfId="0" applyFont="1" applyFill="1" applyBorder="1" applyAlignment="1" applyProtection="1">
      <alignment horizontal="center" vertical="center"/>
      <protection hidden="1"/>
    </xf>
    <xf numFmtId="0" fontId="1" fillId="7" borderId="48" xfId="0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horizontal="center" vertical="center"/>
      <protection hidden="1"/>
    </xf>
    <xf numFmtId="0" fontId="1" fillId="7" borderId="28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right" vertical="center"/>
      <protection hidden="1"/>
    </xf>
    <xf numFmtId="0" fontId="1" fillId="2" borderId="40" xfId="0" applyFont="1" applyFill="1" applyBorder="1" applyAlignment="1" applyProtection="1">
      <alignment horizontal="right" vertical="center"/>
      <protection hidden="1"/>
    </xf>
    <xf numFmtId="9" fontId="9" fillId="4" borderId="1" xfId="1" applyFont="1" applyFill="1" applyBorder="1" applyAlignment="1" applyProtection="1">
      <alignment horizontal="center" vertical="center"/>
      <protection hidden="1"/>
    </xf>
    <xf numFmtId="9" fontId="9" fillId="4" borderId="33" xfId="1" applyFont="1" applyFill="1" applyBorder="1" applyAlignment="1" applyProtection="1">
      <alignment horizontal="center" vertical="center"/>
      <protection hidden="1"/>
    </xf>
    <xf numFmtId="9" fontId="9" fillId="4" borderId="34" xfId="1" applyFont="1" applyFill="1" applyBorder="1" applyAlignment="1" applyProtection="1">
      <alignment horizontal="center" vertical="center"/>
      <protection hidden="1"/>
    </xf>
    <xf numFmtId="0" fontId="1" fillId="8" borderId="20" xfId="0" applyFont="1" applyFill="1" applyBorder="1" applyAlignment="1" applyProtection="1">
      <alignment horizontal="center" vertical="center" wrapText="1"/>
      <protection hidden="1"/>
    </xf>
    <xf numFmtId="0" fontId="1" fillId="7" borderId="48" xfId="0" applyFont="1" applyFill="1" applyBorder="1" applyAlignment="1" applyProtection="1">
      <alignment horizontal="center" vertical="center" wrapText="1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0" borderId="5" xfId="0" applyFont="1" applyBorder="1" applyAlignment="1" applyProtection="1">
      <alignment horizontal="center" vertical="center"/>
      <protection hidden="1"/>
    </xf>
    <xf numFmtId="0" fontId="1" fillId="9" borderId="22" xfId="0" applyFont="1" applyFill="1" applyBorder="1" applyAlignment="1" applyProtection="1">
      <alignment horizontal="center" vertical="center"/>
      <protection hidden="1"/>
    </xf>
    <xf numFmtId="0" fontId="4" fillId="8" borderId="5" xfId="0" applyFont="1" applyFill="1" applyBorder="1" applyAlignment="1" applyProtection="1">
      <alignment horizontal="center" vertical="center" wrapText="1"/>
      <protection hidden="1"/>
    </xf>
    <xf numFmtId="0" fontId="4" fillId="8" borderId="22" xfId="0" applyFont="1" applyFill="1" applyBorder="1" applyAlignment="1" applyProtection="1">
      <alignment horizontal="center" vertical="center" wrapText="1"/>
      <protection hidden="1"/>
    </xf>
    <xf numFmtId="0" fontId="4" fillId="12" borderId="28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2" borderId="40" xfId="0" applyFont="1" applyFill="1" applyBorder="1" applyAlignment="1" applyProtection="1">
      <alignment horizontal="left" vertical="center"/>
      <protection hidden="1"/>
    </xf>
    <xf numFmtId="0" fontId="1" fillId="8" borderId="4" xfId="0" applyFont="1" applyFill="1" applyBorder="1" applyAlignment="1" applyProtection="1">
      <alignment horizontal="center" vertical="center"/>
      <protection hidden="1"/>
    </xf>
    <xf numFmtId="0" fontId="1" fillId="3" borderId="7" xfId="0" applyFont="1" applyFill="1" applyBorder="1" applyAlignment="1" applyProtection="1">
      <alignment horizontal="center" vertical="center"/>
      <protection hidden="1"/>
    </xf>
    <xf numFmtId="0" fontId="1" fillId="9" borderId="6" xfId="0" applyFont="1" applyFill="1" applyBorder="1" applyAlignment="1" applyProtection="1">
      <alignment horizontal="center" vertical="center"/>
      <protection hidden="1"/>
    </xf>
    <xf numFmtId="0" fontId="4" fillId="8" borderId="4" xfId="0" applyFont="1" applyFill="1" applyBorder="1" applyAlignment="1" applyProtection="1">
      <alignment horizontal="center" vertical="center"/>
      <protection hidden="1"/>
    </xf>
    <xf numFmtId="0" fontId="4" fillId="8" borderId="6" xfId="0" applyFont="1" applyFill="1" applyBorder="1" applyAlignment="1" applyProtection="1">
      <alignment horizontal="center" vertical="center"/>
      <protection hidden="1"/>
    </xf>
    <xf numFmtId="0" fontId="4" fillId="12" borderId="8" xfId="0" applyFont="1" applyFill="1" applyBorder="1" applyAlignment="1" applyProtection="1">
      <alignment horizontal="center" vertical="center"/>
      <protection hidden="1"/>
    </xf>
    <xf numFmtId="0" fontId="1" fillId="2" borderId="41" xfId="0" applyFont="1" applyFill="1" applyBorder="1" applyAlignment="1" applyProtection="1">
      <alignment horizontal="left" vertical="center"/>
      <protection hidden="1"/>
    </xf>
    <xf numFmtId="0" fontId="1" fillId="2" borderId="37" xfId="0" applyFont="1" applyFill="1" applyBorder="1" applyAlignment="1" applyProtection="1">
      <alignment horizontal="left" vertical="center"/>
      <protection hidden="1"/>
    </xf>
    <xf numFmtId="0" fontId="1" fillId="2" borderId="42" xfId="0" applyFont="1" applyFill="1" applyBorder="1" applyAlignment="1" applyProtection="1">
      <alignment horizontal="left" vertical="center"/>
      <protection hidden="1"/>
    </xf>
    <xf numFmtId="0" fontId="1" fillId="8" borderId="16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 vertical="center"/>
      <protection hidden="1"/>
    </xf>
    <xf numFmtId="0" fontId="1" fillId="9" borderId="9" xfId="0" applyFont="1" applyFill="1" applyBorder="1" applyAlignment="1" applyProtection="1">
      <alignment horizontal="center" vertical="center"/>
      <protection hidden="1"/>
    </xf>
    <xf numFmtId="0" fontId="4" fillId="8" borderId="16" xfId="0" applyFont="1" applyFill="1" applyBorder="1" applyAlignment="1" applyProtection="1">
      <alignment horizontal="center" vertical="center"/>
      <protection hidden="1"/>
    </xf>
    <xf numFmtId="0" fontId="4" fillId="8" borderId="9" xfId="0" applyFont="1" applyFill="1" applyBorder="1" applyAlignment="1" applyProtection="1">
      <alignment horizontal="center" vertical="center"/>
      <protection hidden="1"/>
    </xf>
    <xf numFmtId="0" fontId="4" fillId="12" borderId="11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9" fillId="16" borderId="46" xfId="0" applyFont="1" applyFill="1" applyBorder="1" applyAlignment="1" applyProtection="1">
      <alignment horizontal="center" vertical="center"/>
      <protection hidden="1"/>
    </xf>
    <xf numFmtId="0" fontId="9" fillId="16" borderId="39" xfId="0" applyFont="1" applyFill="1" applyBorder="1" applyAlignment="1" applyProtection="1">
      <alignment horizontal="center" vertical="center"/>
      <protection hidden="1"/>
    </xf>
    <xf numFmtId="0" fontId="9" fillId="16" borderId="3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1" fillId="2" borderId="21" xfId="0" applyFont="1" applyFill="1" applyBorder="1" applyAlignment="1" applyProtection="1">
      <alignment horizontal="left" vertical="center"/>
      <protection hidden="1"/>
    </xf>
    <xf numFmtId="0" fontId="1" fillId="2" borderId="22" xfId="0" applyFont="1" applyFill="1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0" borderId="28" xfId="0" applyFont="1" applyBorder="1" applyAlignment="1" applyProtection="1">
      <alignment horizontal="center" vertical="center"/>
      <protection hidden="1"/>
    </xf>
    <xf numFmtId="0" fontId="1" fillId="9" borderId="5" xfId="0" applyFont="1" applyFill="1" applyBorder="1" applyAlignment="1" applyProtection="1">
      <alignment horizontal="center" vertical="center"/>
      <protection hidden="1"/>
    </xf>
    <xf numFmtId="0" fontId="1" fillId="13" borderId="28" xfId="0" applyFont="1" applyFill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9" borderId="4" xfId="0" applyFont="1" applyFill="1" applyBorder="1" applyAlignment="1" applyProtection="1">
      <alignment horizontal="center" vertical="center"/>
      <protection hidden="1"/>
    </xf>
    <xf numFmtId="0" fontId="1" fillId="13" borderId="8" xfId="0" applyFont="1" applyFill="1" applyBorder="1" applyAlignment="1" applyProtection="1">
      <alignment horizontal="center" vertical="center"/>
      <protection hidden="1"/>
    </xf>
    <xf numFmtId="0" fontId="1" fillId="7" borderId="7" xfId="0" applyFont="1" applyFill="1" applyBorder="1" applyAlignment="1" applyProtection="1">
      <alignment horizontal="center" vertical="center"/>
      <protection hidden="1"/>
    </xf>
    <xf numFmtId="0" fontId="1" fillId="14" borderId="8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left" vertical="center"/>
      <protection hidden="1"/>
    </xf>
    <xf numFmtId="0" fontId="1" fillId="2" borderId="9" xfId="0" applyFont="1" applyFill="1" applyBorder="1" applyAlignment="1" applyProtection="1">
      <alignment horizontal="left" vertical="center"/>
      <protection hidden="1"/>
    </xf>
    <xf numFmtId="0" fontId="1" fillId="2" borderId="16" xfId="0" applyFont="1" applyFill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center" vertical="center"/>
      <protection hidden="1"/>
    </xf>
    <xf numFmtId="0" fontId="1" fillId="7" borderId="10" xfId="0" applyFont="1" applyFill="1" applyBorder="1" applyAlignment="1" applyProtection="1">
      <alignment horizontal="center" vertical="center"/>
      <protection hidden="1"/>
    </xf>
    <xf numFmtId="0" fontId="1" fillId="14" borderId="11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0" fillId="2" borderId="0" xfId="0" applyFill="1" applyProtection="1">
      <protection hidden="1"/>
    </xf>
    <xf numFmtId="0" fontId="2" fillId="7" borderId="0" xfId="0" applyFont="1" applyFill="1" applyAlignment="1" applyProtection="1">
      <alignment horizontal="left"/>
      <protection hidden="1"/>
    </xf>
    <xf numFmtId="0" fontId="13" fillId="2" borderId="0" xfId="0" applyFont="1" applyFill="1" applyProtection="1">
      <protection hidden="1"/>
    </xf>
    <xf numFmtId="0" fontId="8" fillId="2" borderId="0" xfId="0" applyFont="1" applyFill="1" applyAlignment="1" applyProtection="1">
      <protection hidden="1"/>
    </xf>
    <xf numFmtId="0" fontId="1" fillId="6" borderId="0" xfId="0" applyFont="1" applyFill="1" applyProtection="1">
      <protection hidden="1"/>
    </xf>
    <xf numFmtId="0" fontId="14" fillId="17" borderId="25" xfId="0" applyFont="1" applyFill="1" applyBorder="1" applyAlignment="1" applyProtection="1">
      <alignment horizontal="center" vertical="center"/>
      <protection hidden="1"/>
    </xf>
    <xf numFmtId="0" fontId="14" fillId="17" borderId="26" xfId="0" applyFont="1" applyFill="1" applyBorder="1" applyAlignment="1" applyProtection="1">
      <alignment horizontal="center" vertical="center"/>
      <protection hidden="1"/>
    </xf>
    <xf numFmtId="0" fontId="14" fillId="17" borderId="27" xfId="0" applyFont="1" applyFill="1" applyBorder="1" applyAlignment="1" applyProtection="1">
      <alignment horizontal="center" vertical="center"/>
      <protection hidden="1"/>
    </xf>
    <xf numFmtId="0" fontId="14" fillId="17" borderId="50" xfId="0" applyFont="1" applyFill="1" applyBorder="1" applyAlignment="1" applyProtection="1">
      <alignment horizontal="center" vertical="center"/>
      <protection hidden="1"/>
    </xf>
    <xf numFmtId="0" fontId="14" fillId="17" borderId="1" xfId="0" applyFont="1" applyFill="1" applyBorder="1" applyAlignment="1" applyProtection="1">
      <alignment horizontal="center"/>
      <protection hidden="1"/>
    </xf>
    <xf numFmtId="0" fontId="14" fillId="17" borderId="51" xfId="0" applyFont="1" applyFill="1" applyBorder="1" applyAlignment="1" applyProtection="1">
      <alignment horizontal="center"/>
      <protection hidden="1"/>
    </xf>
    <xf numFmtId="0" fontId="14" fillId="17" borderId="62" xfId="0" applyFont="1" applyFill="1" applyBorder="1" applyAlignment="1" applyProtection="1">
      <alignment horizontal="center"/>
      <protection hidden="1"/>
    </xf>
    <xf numFmtId="0" fontId="14" fillId="17" borderId="33" xfId="0" applyFont="1" applyFill="1" applyBorder="1" applyAlignment="1" applyProtection="1">
      <alignment horizontal="center"/>
      <protection hidden="1"/>
    </xf>
    <xf numFmtId="0" fontId="14" fillId="17" borderId="15" xfId="0" applyFont="1" applyFill="1" applyBorder="1" applyAlignment="1" applyProtection="1">
      <alignment horizontal="center"/>
      <protection hidden="1"/>
    </xf>
    <xf numFmtId="0" fontId="14" fillId="17" borderId="34" xfId="0" applyFont="1" applyFill="1" applyBorder="1" applyAlignment="1" applyProtection="1">
      <alignment horizontal="center"/>
      <protection hidden="1"/>
    </xf>
    <xf numFmtId="0" fontId="14" fillId="17" borderId="55" xfId="0" applyFont="1" applyFill="1" applyBorder="1" applyAlignment="1" applyProtection="1">
      <alignment horizontal="center"/>
      <protection hidden="1"/>
    </xf>
    <xf numFmtId="0" fontId="14" fillId="17" borderId="52" xfId="0" applyFont="1" applyFill="1" applyBorder="1" applyAlignment="1" applyProtection="1">
      <alignment horizontal="center"/>
      <protection hidden="1"/>
    </xf>
    <xf numFmtId="0" fontId="11" fillId="18" borderId="25" xfId="0" applyFont="1" applyFill="1" applyBorder="1" applyAlignment="1" applyProtection="1">
      <alignment vertical="center"/>
      <protection hidden="1"/>
    </xf>
    <xf numFmtId="0" fontId="3" fillId="18" borderId="43" xfId="0" applyFont="1" applyFill="1" applyBorder="1" applyAlignment="1" applyProtection="1">
      <alignment horizontal="center" vertical="center" wrapText="1"/>
      <protection hidden="1"/>
    </xf>
    <xf numFmtId="0" fontId="3" fillId="18" borderId="18" xfId="0" applyFont="1" applyFill="1" applyBorder="1" applyAlignment="1" applyProtection="1">
      <alignment horizontal="center" vertical="center" wrapText="1"/>
      <protection hidden="1"/>
    </xf>
    <xf numFmtId="0" fontId="11" fillId="18" borderId="53" xfId="0" applyFont="1" applyFill="1" applyBorder="1" applyAlignment="1" applyProtection="1">
      <alignment horizontal="center" vertical="center" wrapText="1"/>
      <protection hidden="1"/>
    </xf>
    <xf numFmtId="0" fontId="3" fillId="18" borderId="53" xfId="0" applyFont="1" applyFill="1" applyBorder="1" applyAlignment="1" applyProtection="1">
      <alignment horizontal="center" vertical="center" wrapText="1"/>
      <protection hidden="1"/>
    </xf>
    <xf numFmtId="0" fontId="3" fillId="18" borderId="54" xfId="0" applyFont="1" applyFill="1" applyBorder="1" applyAlignment="1" applyProtection="1">
      <alignment horizontal="center" vertical="center" wrapText="1"/>
      <protection hidden="1"/>
    </xf>
    <xf numFmtId="0" fontId="3" fillId="18" borderId="0" xfId="0" applyFont="1" applyFill="1" applyAlignment="1" applyProtection="1">
      <alignment horizontal="center" vertical="center" wrapText="1"/>
      <protection hidden="1"/>
    </xf>
    <xf numFmtId="0" fontId="3" fillId="18" borderId="38" xfId="0" applyFont="1" applyFill="1" applyBorder="1" applyAlignment="1" applyProtection="1">
      <alignment horizontal="center" vertical="center" wrapText="1"/>
      <protection hidden="1"/>
    </xf>
    <xf numFmtId="0" fontId="15" fillId="11" borderId="1" xfId="0" applyFont="1" applyFill="1" applyBorder="1" applyAlignment="1" applyProtection="1">
      <alignment vertical="center" wrapText="1"/>
      <protection hidden="1"/>
    </xf>
    <xf numFmtId="0" fontId="15" fillId="11" borderId="17" xfId="0" applyFont="1" applyFill="1" applyBorder="1" applyAlignment="1" applyProtection="1">
      <alignment horizontal="center" vertical="center"/>
      <protection hidden="1"/>
    </xf>
    <xf numFmtId="0" fontId="15" fillId="11" borderId="55" xfId="0" applyFont="1" applyFill="1" applyBorder="1" applyAlignment="1" applyProtection="1">
      <alignment horizontal="center" vertical="center"/>
      <protection hidden="1"/>
    </xf>
    <xf numFmtId="0" fontId="15" fillId="11" borderId="34" xfId="0" applyFont="1" applyFill="1" applyBorder="1" applyAlignment="1" applyProtection="1">
      <alignment horizontal="center" vertical="center"/>
      <protection hidden="1"/>
    </xf>
    <xf numFmtId="0" fontId="16" fillId="2" borderId="0" xfId="0" applyFont="1" applyFill="1" applyProtection="1">
      <protection hidden="1"/>
    </xf>
    <xf numFmtId="0" fontId="19" fillId="7" borderId="56" xfId="0" applyFont="1" applyFill="1" applyBorder="1" applyAlignment="1" applyProtection="1">
      <alignment wrapText="1"/>
      <protection hidden="1"/>
    </xf>
    <xf numFmtId="0" fontId="11" fillId="7" borderId="21" xfId="0" applyFont="1" applyFill="1" applyBorder="1" applyAlignment="1" applyProtection="1">
      <alignment horizontal="center" vertical="center"/>
      <protection hidden="1"/>
    </xf>
    <xf numFmtId="0" fontId="11" fillId="7" borderId="57" xfId="0" applyFont="1" applyFill="1" applyBorder="1" applyAlignment="1" applyProtection="1">
      <alignment horizontal="center" vertical="center"/>
      <protection hidden="1"/>
    </xf>
    <xf numFmtId="0" fontId="11" fillId="7" borderId="58" xfId="0" applyFont="1" applyFill="1" applyBorder="1" applyAlignment="1" applyProtection="1">
      <alignment horizontal="center" vertical="center"/>
      <protection hidden="1"/>
    </xf>
    <xf numFmtId="0" fontId="11" fillId="15" borderId="57" xfId="0" applyFont="1" applyFill="1" applyBorder="1" applyAlignment="1" applyProtection="1">
      <alignment horizontal="center" vertical="center"/>
      <protection hidden="1"/>
    </xf>
    <xf numFmtId="0" fontId="11" fillId="15" borderId="58" xfId="0" applyFont="1" applyFill="1" applyBorder="1" applyAlignment="1" applyProtection="1">
      <alignment horizontal="center" vertical="center"/>
      <protection hidden="1"/>
    </xf>
    <xf numFmtId="0" fontId="19" fillId="7" borderId="2" xfId="0" applyFont="1" applyFill="1" applyBorder="1" applyAlignment="1" applyProtection="1">
      <alignment vertical="center" wrapText="1"/>
      <protection hidden="1"/>
    </xf>
    <xf numFmtId="0" fontId="11" fillId="7" borderId="23" xfId="0" applyFont="1" applyFill="1" applyBorder="1" applyAlignment="1" applyProtection="1">
      <alignment horizontal="center" vertical="center"/>
      <protection hidden="1"/>
    </xf>
    <xf numFmtId="0" fontId="11" fillId="7" borderId="59" xfId="0" applyFont="1" applyFill="1" applyBorder="1" applyAlignment="1" applyProtection="1">
      <alignment horizontal="center" vertical="center"/>
      <protection hidden="1"/>
    </xf>
    <xf numFmtId="0" fontId="11" fillId="7" borderId="60" xfId="0" applyFont="1" applyFill="1" applyBorder="1" applyAlignment="1" applyProtection="1">
      <alignment horizontal="center" vertical="center"/>
      <protection hidden="1"/>
    </xf>
    <xf numFmtId="0" fontId="12" fillId="11" borderId="3" xfId="0" applyFont="1" applyFill="1" applyBorder="1" applyAlignment="1" applyProtection="1">
      <alignment vertical="top" wrapText="1"/>
      <protection hidden="1"/>
    </xf>
    <xf numFmtId="0" fontId="15" fillId="11" borderId="7" xfId="0" applyFont="1" applyFill="1" applyBorder="1" applyAlignment="1" applyProtection="1">
      <alignment horizontal="center" vertical="center"/>
      <protection hidden="1"/>
    </xf>
    <xf numFmtId="0" fontId="15" fillId="11" borderId="66" xfId="0" applyFont="1" applyFill="1" applyBorder="1" applyAlignment="1" applyProtection="1">
      <alignment horizontal="center" vertical="center"/>
      <protection hidden="1"/>
    </xf>
    <xf numFmtId="0" fontId="15" fillId="11" borderId="67" xfId="0" applyFont="1" applyFill="1" applyBorder="1" applyAlignment="1" applyProtection="1">
      <alignment horizontal="center" vertical="center"/>
      <protection hidden="1"/>
    </xf>
    <xf numFmtId="0" fontId="11" fillId="15" borderId="59" xfId="0" applyFont="1" applyFill="1" applyBorder="1" applyAlignment="1" applyProtection="1">
      <alignment horizontal="center" vertical="center"/>
      <protection hidden="1"/>
    </xf>
    <xf numFmtId="0" fontId="11" fillId="15" borderId="60" xfId="0" applyFont="1" applyFill="1" applyBorder="1" applyAlignment="1" applyProtection="1">
      <alignment horizontal="center" vertical="center"/>
      <protection hidden="1"/>
    </xf>
    <xf numFmtId="0" fontId="12" fillId="11" borderId="12" xfId="0" applyFont="1" applyFill="1" applyBorder="1" applyAlignment="1" applyProtection="1">
      <alignment vertical="center" wrapText="1"/>
      <protection hidden="1"/>
    </xf>
    <xf numFmtId="0" fontId="17" fillId="11" borderId="41" xfId="0" applyFont="1" applyFill="1" applyBorder="1" applyAlignment="1" applyProtection="1">
      <alignment horizontal="center" vertical="center"/>
      <protection hidden="1"/>
    </xf>
    <xf numFmtId="0" fontId="17" fillId="11" borderId="61" xfId="0" applyFont="1" applyFill="1" applyBorder="1" applyAlignment="1" applyProtection="1">
      <alignment horizontal="center" vertical="center"/>
      <protection hidden="1"/>
    </xf>
    <xf numFmtId="0" fontId="17" fillId="11" borderId="30" xfId="0" applyFont="1" applyFill="1" applyBorder="1" applyAlignment="1" applyProtection="1">
      <alignment horizontal="center" vertical="center"/>
      <protection hidden="1"/>
    </xf>
    <xf numFmtId="0" fontId="15" fillId="7" borderId="1" xfId="0" applyFont="1" applyFill="1" applyBorder="1" applyAlignment="1" applyProtection="1">
      <alignment vertical="center" wrapText="1"/>
      <protection hidden="1"/>
    </xf>
    <xf numFmtId="0" fontId="15" fillId="7" borderId="17" xfId="0" applyFont="1" applyFill="1" applyBorder="1" applyAlignment="1" applyProtection="1">
      <alignment horizontal="center" vertical="center"/>
      <protection hidden="1"/>
    </xf>
    <xf numFmtId="0" fontId="15" fillId="7" borderId="55" xfId="0" applyFont="1" applyFill="1" applyBorder="1" applyAlignment="1" applyProtection="1">
      <alignment horizontal="center" vertical="center"/>
      <protection hidden="1"/>
    </xf>
    <xf numFmtId="0" fontId="15" fillId="7" borderId="34" xfId="0" applyFont="1" applyFill="1" applyBorder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wrapText="1"/>
      <protection hidden="1"/>
    </xf>
    <xf numFmtId="0" fontId="15" fillId="7" borderId="0" xfId="0" applyFont="1" applyFill="1" applyProtection="1">
      <protection hidden="1"/>
    </xf>
    <xf numFmtId="0" fontId="18" fillId="2" borderId="0" xfId="0" applyFont="1" applyFill="1" applyProtection="1">
      <protection hidden="1"/>
    </xf>
    <xf numFmtId="0" fontId="14" fillId="17" borderId="1" xfId="0" applyFont="1" applyFill="1" applyBorder="1" applyAlignment="1" applyProtection="1">
      <alignment horizontal="center" vertical="center"/>
      <protection hidden="1"/>
    </xf>
    <xf numFmtId="0" fontId="14" fillId="17" borderId="33" xfId="0" applyFont="1" applyFill="1" applyBorder="1" applyAlignment="1" applyProtection="1">
      <alignment horizontal="center" vertical="center"/>
      <protection hidden="1"/>
    </xf>
    <xf numFmtId="0" fontId="14" fillId="17" borderId="52" xfId="0" applyFont="1" applyFill="1" applyBorder="1" applyAlignment="1" applyProtection="1">
      <alignment horizontal="center" vertical="center"/>
      <protection hidden="1"/>
    </xf>
    <xf numFmtId="0" fontId="14" fillId="17" borderId="34" xfId="0" applyFont="1" applyFill="1" applyBorder="1" applyAlignment="1" applyProtection="1">
      <alignment horizontal="center" vertical="center"/>
      <protection hidden="1"/>
    </xf>
    <xf numFmtId="0" fontId="14" fillId="17" borderId="63" xfId="0" applyFont="1" applyFill="1" applyBorder="1" applyAlignment="1" applyProtection="1">
      <alignment horizontal="center" vertical="center"/>
      <protection hidden="1"/>
    </xf>
    <xf numFmtId="0" fontId="14" fillId="17" borderId="0" xfId="0" applyFont="1" applyFill="1" applyAlignment="1" applyProtection="1">
      <alignment horizontal="center"/>
      <protection hidden="1"/>
    </xf>
    <xf numFmtId="0" fontId="14" fillId="17" borderId="65" xfId="0" applyFont="1" applyFill="1" applyBorder="1" applyAlignment="1" applyProtection="1">
      <alignment horizontal="center"/>
      <protection hidden="1"/>
    </xf>
    <xf numFmtId="0" fontId="14" fillId="17" borderId="64" xfId="0" applyFont="1" applyFill="1" applyBorder="1" applyAlignment="1" applyProtection="1">
      <alignment horizontal="center"/>
      <protection hidden="1"/>
    </xf>
    <xf numFmtId="0" fontId="1" fillId="10" borderId="25" xfId="0" applyFont="1" applyFill="1" applyBorder="1" applyAlignment="1" applyProtection="1">
      <alignment vertical="center"/>
      <protection hidden="1"/>
    </xf>
    <xf numFmtId="0" fontId="3" fillId="10" borderId="17" xfId="0" applyFont="1" applyFill="1" applyBorder="1" applyAlignment="1" applyProtection="1">
      <alignment horizontal="center" vertical="center" wrapText="1"/>
      <protection hidden="1"/>
    </xf>
    <xf numFmtId="0" fontId="3" fillId="10" borderId="18" xfId="0" applyFont="1" applyFill="1" applyBorder="1" applyAlignment="1" applyProtection="1">
      <alignment horizontal="center" vertical="center" wrapText="1"/>
      <protection hidden="1"/>
    </xf>
    <xf numFmtId="0" fontId="3" fillId="10" borderId="15" xfId="0" applyFont="1" applyFill="1" applyBorder="1" applyAlignment="1" applyProtection="1">
      <alignment horizontal="center" vertical="center" wrapText="1"/>
      <protection hidden="1"/>
    </xf>
    <xf numFmtId="0" fontId="3" fillId="10" borderId="19" xfId="0" applyFont="1" applyFill="1" applyBorder="1" applyAlignment="1" applyProtection="1">
      <alignment horizontal="center" vertical="center" wrapText="1"/>
      <protection hidden="1"/>
    </xf>
    <xf numFmtId="0" fontId="20" fillId="7" borderId="56" xfId="0" applyFont="1" applyFill="1" applyBorder="1" applyAlignment="1" applyProtection="1">
      <alignment vertical="center" wrapText="1"/>
      <protection hidden="1"/>
    </xf>
    <xf numFmtId="0" fontId="20" fillId="7" borderId="23" xfId="0" applyFont="1" applyFill="1" applyBorder="1" applyAlignment="1" applyProtection="1">
      <alignment horizontal="center" vertical="center"/>
      <protection hidden="1"/>
    </xf>
    <xf numFmtId="0" fontId="20" fillId="7" borderId="35" xfId="0" applyFont="1" applyFill="1" applyBorder="1" applyAlignment="1" applyProtection="1">
      <alignment horizontal="center" vertical="center"/>
      <protection hidden="1"/>
    </xf>
    <xf numFmtId="0" fontId="20" fillId="0" borderId="35" xfId="0" applyFont="1" applyFill="1" applyBorder="1" applyAlignment="1" applyProtection="1">
      <alignment horizontal="center" vertical="center"/>
      <protection hidden="1"/>
    </xf>
    <xf numFmtId="0" fontId="20" fillId="0" borderId="20" xfId="0" applyFont="1" applyFill="1" applyBorder="1" applyAlignment="1" applyProtection="1">
      <alignment horizontal="center" vertical="center"/>
      <protection hidden="1"/>
    </xf>
    <xf numFmtId="0" fontId="20" fillId="0" borderId="48" xfId="0" applyFont="1" applyFill="1" applyBorder="1" applyAlignment="1" applyProtection="1">
      <alignment horizontal="center" vertical="center"/>
      <protection hidden="1"/>
    </xf>
    <xf numFmtId="0" fontId="20" fillId="7" borderId="3" xfId="0" applyFont="1" applyFill="1" applyBorder="1" applyAlignment="1" applyProtection="1">
      <alignment vertical="center" wrapText="1"/>
      <protection hidden="1"/>
    </xf>
    <xf numFmtId="0" fontId="20" fillId="7" borderId="7" xfId="0" applyFont="1" applyFill="1" applyBorder="1" applyAlignment="1" applyProtection="1">
      <alignment horizontal="center" vertical="center"/>
      <protection hidden="1"/>
    </xf>
    <xf numFmtId="0" fontId="20" fillId="7" borderId="6" xfId="0" applyFont="1" applyFill="1" applyBorder="1" applyAlignment="1" applyProtection="1">
      <alignment horizontal="center" vertical="center"/>
      <protection hidden="1"/>
    </xf>
    <xf numFmtId="0" fontId="20" fillId="0" borderId="6" xfId="0" applyFont="1" applyFill="1" applyBorder="1" applyAlignment="1" applyProtection="1">
      <alignment horizontal="center" vertical="center"/>
      <protection hidden="1"/>
    </xf>
    <xf numFmtId="0" fontId="20" fillId="0" borderId="4" xfId="0" applyFont="1" applyFill="1" applyBorder="1" applyAlignment="1" applyProtection="1">
      <alignment horizontal="center" vertical="center"/>
      <protection hidden="1"/>
    </xf>
    <xf numFmtId="0" fontId="20" fillId="0" borderId="8" xfId="0" applyFont="1" applyFill="1" applyBorder="1" applyAlignment="1" applyProtection="1">
      <alignment horizontal="center" vertical="center"/>
      <protection hidden="1"/>
    </xf>
    <xf numFmtId="0" fontId="20" fillId="7" borderId="2" xfId="0" applyFont="1" applyFill="1" applyBorder="1" applyAlignment="1" applyProtection="1">
      <alignment vertical="center" wrapText="1"/>
      <protection hidden="1"/>
    </xf>
    <xf numFmtId="0" fontId="20" fillId="7" borderId="12" xfId="0" applyFont="1" applyFill="1" applyBorder="1" applyAlignment="1" applyProtection="1">
      <alignment vertical="center" wrapText="1"/>
      <protection hidden="1"/>
    </xf>
    <xf numFmtId="0" fontId="20" fillId="7" borderId="31" xfId="0" applyFont="1" applyFill="1" applyBorder="1" applyAlignment="1" applyProtection="1">
      <alignment horizontal="center" vertical="center"/>
      <protection hidden="1"/>
    </xf>
    <xf numFmtId="0" fontId="20" fillId="7" borderId="32" xfId="0" applyFont="1" applyFill="1" applyBorder="1" applyAlignment="1" applyProtection="1">
      <alignment horizontal="center" vertical="center"/>
      <protection hidden="1"/>
    </xf>
    <xf numFmtId="0" fontId="20" fillId="0" borderId="32" xfId="0" applyFont="1" applyFill="1" applyBorder="1" applyAlignment="1" applyProtection="1">
      <alignment horizontal="center" vertical="center"/>
      <protection hidden="1"/>
    </xf>
    <xf numFmtId="0" fontId="20" fillId="0" borderId="36" xfId="0" applyFont="1" applyFill="1" applyBorder="1" applyAlignment="1" applyProtection="1">
      <alignment horizontal="center" vertical="center"/>
      <protection hidden="1"/>
    </xf>
    <xf numFmtId="0" fontId="20" fillId="0" borderId="68" xfId="0" applyFont="1" applyFill="1" applyBorder="1" applyAlignment="1" applyProtection="1">
      <alignment horizontal="center" vertical="center"/>
      <protection hidden="1"/>
    </xf>
    <xf numFmtId="0" fontId="21" fillId="11" borderId="17" xfId="0" applyFont="1" applyFill="1" applyBorder="1" applyAlignment="1" applyProtection="1">
      <alignment horizontal="center" vertical="center"/>
      <protection hidden="1"/>
    </xf>
    <xf numFmtId="0" fontId="21" fillId="11" borderId="18" xfId="0" applyFont="1" applyFill="1" applyBorder="1" applyAlignment="1" applyProtection="1">
      <alignment horizontal="center" vertical="center"/>
      <protection hidden="1"/>
    </xf>
    <xf numFmtId="0" fontId="21" fillId="11" borderId="15" xfId="0" applyFont="1" applyFill="1" applyBorder="1" applyAlignment="1" applyProtection="1">
      <alignment horizontal="center" vertical="center"/>
      <protection hidden="1"/>
    </xf>
    <xf numFmtId="0" fontId="21" fillId="11" borderId="19" xfId="0" applyFont="1" applyFill="1" applyBorder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wrapText="1"/>
      <protection hidden="1"/>
    </xf>
    <xf numFmtId="0" fontId="14" fillId="17" borderId="43" xfId="0" applyFont="1" applyFill="1" applyBorder="1" applyAlignment="1" applyProtection="1">
      <alignment horizontal="center" vertical="center"/>
      <protection hidden="1"/>
    </xf>
    <xf numFmtId="0" fontId="14" fillId="17" borderId="0" xfId="0" applyFont="1" applyFill="1" applyAlignment="1" applyProtection="1">
      <alignment horizontal="center" vertical="center"/>
      <protection hidden="1"/>
    </xf>
    <xf numFmtId="0" fontId="14" fillId="17" borderId="64" xfId="0" applyFont="1" applyFill="1" applyBorder="1" applyAlignment="1" applyProtection="1">
      <alignment horizontal="center" vertical="center"/>
      <protection hidden="1"/>
    </xf>
    <xf numFmtId="0" fontId="14" fillId="17" borderId="69" xfId="0" applyFont="1" applyFill="1" applyBorder="1" applyAlignment="1" applyProtection="1">
      <alignment horizontal="center" vertical="center"/>
      <protection hidden="1"/>
    </xf>
    <xf numFmtId="0" fontId="14" fillId="17" borderId="54" xfId="0" applyFont="1" applyFill="1" applyBorder="1" applyAlignment="1" applyProtection="1">
      <alignment horizontal="center" vertical="center"/>
      <protection hidden="1"/>
    </xf>
    <xf numFmtId="0" fontId="20" fillId="8" borderId="10" xfId="0" quotePrefix="1" applyFont="1" applyFill="1" applyBorder="1" applyAlignment="1" applyProtection="1">
      <alignment horizontal="center" vertical="center"/>
      <protection hidden="1"/>
    </xf>
    <xf numFmtId="0" fontId="20" fillId="8" borderId="9" xfId="0" quotePrefix="1" applyFont="1" applyFill="1" applyBorder="1" applyAlignment="1" applyProtection="1">
      <alignment horizontal="center" vertical="center"/>
      <protection hidden="1"/>
    </xf>
    <xf numFmtId="0" fontId="20" fillId="7" borderId="9" xfId="0" applyFont="1" applyFill="1" applyBorder="1" applyAlignment="1" applyProtection="1">
      <alignment horizontal="center" vertical="center"/>
      <protection hidden="1"/>
    </xf>
    <xf numFmtId="0" fontId="20" fillId="0" borderId="9" xfId="0" applyFont="1" applyFill="1" applyBorder="1" applyAlignment="1" applyProtection="1">
      <alignment horizontal="center" vertical="center"/>
      <protection hidden="1"/>
    </xf>
    <xf numFmtId="0" fontId="20" fillId="0" borderId="16" xfId="0" applyFont="1" applyFill="1" applyBorder="1" applyAlignment="1" applyProtection="1">
      <alignment horizontal="center" vertical="center"/>
      <protection hidden="1"/>
    </xf>
    <xf numFmtId="0" fontId="20" fillId="0" borderId="11" xfId="0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6698D0"/>
      <color rgb="FF9B1C2A"/>
      <color rgb="FFBFBFBF"/>
      <color rgb="FF001E61"/>
      <color rgb="FFA32037"/>
      <color rgb="FF8C1713"/>
      <color rgb="FFA79466"/>
      <color rgb="FF9BA9B8"/>
      <color rgb="FF1A2E3C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397329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710293</xdr:colOff>
      <xdr:row>6</xdr:row>
      <xdr:rowOff>21336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271462</xdr:colOff>
      <xdr:row>5</xdr:row>
      <xdr:rowOff>211836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1643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AE27"/>
  <sheetViews>
    <sheetView showGridLines="0" tabSelected="1" zoomScale="80" zoomScaleNormal="80" zoomScaleSheetLayoutView="80"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B12" sqref="B12:C12"/>
    </sheetView>
  </sheetViews>
  <sheetFormatPr baseColWidth="10" defaultColWidth="11.42578125" defaultRowHeight="15" x14ac:dyDescent="0.25"/>
  <cols>
    <col min="1" max="1" width="23.7109375" style="2" customWidth="1"/>
    <col min="2" max="2" width="7.140625" style="2" customWidth="1"/>
    <col min="3" max="3" width="7.42578125" style="2" customWidth="1"/>
    <col min="4" max="4" width="8.7109375" style="2" customWidth="1"/>
    <col min="5" max="13" width="8" style="2" customWidth="1"/>
    <col min="14" max="16" width="7.7109375" style="2" customWidth="1"/>
    <col min="17" max="19" width="8" style="2" customWidth="1"/>
    <col min="20" max="22" width="7.42578125" style="2" customWidth="1"/>
    <col min="23" max="25" width="8" style="2" customWidth="1"/>
    <col min="26" max="28" width="7.42578125" style="2" customWidth="1"/>
    <col min="29" max="31" width="8" style="2" customWidth="1"/>
    <col min="32" max="16384" width="11.42578125" style="2"/>
  </cols>
  <sheetData>
    <row r="8" spans="1:31" x14ac:dyDescent="0.25">
      <c r="A8" s="1" t="s">
        <v>78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31" ht="15.75" thickBot="1" x14ac:dyDescent="0.3">
      <c r="A9" s="3" t="s">
        <v>79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31" ht="15.75" customHeight="1" x14ac:dyDescent="0.25">
      <c r="A10" s="4"/>
      <c r="B10" s="5" t="s">
        <v>0</v>
      </c>
      <c r="C10" s="6"/>
      <c r="D10" s="6"/>
      <c r="E10" s="6"/>
      <c r="F10" s="6"/>
      <c r="G10" s="7"/>
      <c r="H10" s="6" t="s">
        <v>1</v>
      </c>
      <c r="I10" s="6"/>
      <c r="J10" s="6"/>
      <c r="K10" s="6"/>
      <c r="L10" s="6"/>
      <c r="M10" s="7"/>
      <c r="N10" s="6" t="s">
        <v>2</v>
      </c>
      <c r="O10" s="6"/>
      <c r="P10" s="6"/>
      <c r="Q10" s="6"/>
      <c r="R10" s="6"/>
      <c r="S10" s="7"/>
      <c r="T10" s="6" t="s">
        <v>3</v>
      </c>
      <c r="U10" s="6"/>
      <c r="V10" s="6"/>
      <c r="W10" s="6"/>
      <c r="X10" s="6"/>
      <c r="Y10" s="7"/>
      <c r="Z10" s="5" t="s">
        <v>4</v>
      </c>
      <c r="AA10" s="6"/>
      <c r="AB10" s="6"/>
      <c r="AC10" s="6"/>
      <c r="AD10" s="6"/>
      <c r="AE10" s="7"/>
    </row>
    <row r="11" spans="1:31" ht="15.75" thickBot="1" x14ac:dyDescent="0.3">
      <c r="A11" s="4"/>
      <c r="B11" s="8"/>
      <c r="C11" s="9"/>
      <c r="D11" s="9"/>
      <c r="E11" s="9"/>
      <c r="F11" s="9"/>
      <c r="G11" s="10"/>
      <c r="H11" s="9"/>
      <c r="I11" s="9"/>
      <c r="J11" s="9"/>
      <c r="K11" s="9"/>
      <c r="L11" s="9"/>
      <c r="M11" s="10"/>
      <c r="N11" s="9"/>
      <c r="O11" s="9"/>
      <c r="P11" s="9"/>
      <c r="Q11" s="9"/>
      <c r="R11" s="9"/>
      <c r="S11" s="10"/>
      <c r="T11" s="9"/>
      <c r="U11" s="9"/>
      <c r="V11" s="9"/>
      <c r="W11" s="9"/>
      <c r="X11" s="9"/>
      <c r="Y11" s="10"/>
      <c r="Z11" s="8"/>
      <c r="AA11" s="9"/>
      <c r="AB11" s="9"/>
      <c r="AC11" s="9"/>
      <c r="AD11" s="9"/>
      <c r="AE11" s="10"/>
    </row>
    <row r="12" spans="1:31" ht="15.75" thickBot="1" x14ac:dyDescent="0.3">
      <c r="A12" s="4"/>
      <c r="B12" s="11">
        <v>2019</v>
      </c>
      <c r="C12" s="12"/>
      <c r="D12" s="13">
        <v>2020</v>
      </c>
      <c r="E12" s="12"/>
      <c r="F12" s="11">
        <v>2021</v>
      </c>
      <c r="G12" s="12"/>
      <c r="H12" s="11">
        <v>2019</v>
      </c>
      <c r="I12" s="12"/>
      <c r="J12" s="14">
        <v>2020</v>
      </c>
      <c r="K12" s="12"/>
      <c r="L12" s="11">
        <v>2021</v>
      </c>
      <c r="M12" s="12"/>
      <c r="N12" s="11">
        <v>2019</v>
      </c>
      <c r="O12" s="14"/>
      <c r="P12" s="11">
        <v>2020</v>
      </c>
      <c r="Q12" s="14"/>
      <c r="R12" s="11">
        <v>2021</v>
      </c>
      <c r="S12" s="12"/>
      <c r="T12" s="11">
        <v>2019</v>
      </c>
      <c r="U12" s="12"/>
      <c r="V12" s="11">
        <v>2020</v>
      </c>
      <c r="W12" s="12"/>
      <c r="X12" s="11">
        <v>2021</v>
      </c>
      <c r="Y12" s="12"/>
      <c r="Z12" s="8">
        <v>2019</v>
      </c>
      <c r="AA12" s="10"/>
      <c r="AB12" s="8">
        <v>2020</v>
      </c>
      <c r="AC12" s="10"/>
      <c r="AD12" s="11">
        <v>2021</v>
      </c>
      <c r="AE12" s="12"/>
    </row>
    <row r="13" spans="1:31" ht="24.75" thickBot="1" x14ac:dyDescent="0.3">
      <c r="A13" s="15" t="s">
        <v>5</v>
      </c>
      <c r="B13" s="16" t="s">
        <v>6</v>
      </c>
      <c r="C13" s="17" t="s">
        <v>7</v>
      </c>
      <c r="D13" s="18" t="s">
        <v>8</v>
      </c>
      <c r="E13" s="18" t="s">
        <v>9</v>
      </c>
      <c r="F13" s="18" t="s">
        <v>10</v>
      </c>
      <c r="G13" s="19" t="s">
        <v>11</v>
      </c>
      <c r="H13" s="18" t="s">
        <v>6</v>
      </c>
      <c r="I13" s="17" t="s">
        <v>7</v>
      </c>
      <c r="J13" s="18" t="s">
        <v>12</v>
      </c>
      <c r="K13" s="18" t="s">
        <v>13</v>
      </c>
      <c r="L13" s="18" t="s">
        <v>10</v>
      </c>
      <c r="M13" s="19" t="s">
        <v>11</v>
      </c>
      <c r="N13" s="18" t="s">
        <v>6</v>
      </c>
      <c r="O13" s="20" t="s">
        <v>7</v>
      </c>
      <c r="P13" s="18" t="s">
        <v>12</v>
      </c>
      <c r="Q13" s="20" t="s">
        <v>13</v>
      </c>
      <c r="R13" s="18" t="s">
        <v>10</v>
      </c>
      <c r="S13" s="19" t="s">
        <v>11</v>
      </c>
      <c r="T13" s="18" t="s">
        <v>6</v>
      </c>
      <c r="U13" s="20" t="s">
        <v>7</v>
      </c>
      <c r="V13" s="18" t="s">
        <v>12</v>
      </c>
      <c r="W13" s="20" t="s">
        <v>13</v>
      </c>
      <c r="X13" s="20" t="s">
        <v>10</v>
      </c>
      <c r="Y13" s="20" t="s">
        <v>11</v>
      </c>
      <c r="Z13" s="16" t="s">
        <v>6</v>
      </c>
      <c r="AA13" s="20" t="s">
        <v>7</v>
      </c>
      <c r="AB13" s="18" t="s">
        <v>12</v>
      </c>
      <c r="AC13" s="18" t="s">
        <v>13</v>
      </c>
      <c r="AD13" s="20" t="s">
        <v>10</v>
      </c>
      <c r="AE13" s="19" t="s">
        <v>11</v>
      </c>
    </row>
    <row r="14" spans="1:31" ht="30" customHeight="1" x14ac:dyDescent="0.25">
      <c r="A14" s="21" t="s">
        <v>14</v>
      </c>
      <c r="B14" s="22">
        <v>27</v>
      </c>
      <c r="C14" s="23">
        <v>49</v>
      </c>
      <c r="D14" s="23">
        <v>14</v>
      </c>
      <c r="E14" s="23">
        <v>11</v>
      </c>
      <c r="F14" s="24">
        <v>8</v>
      </c>
      <c r="G14" s="25">
        <v>14</v>
      </c>
      <c r="H14" s="26">
        <v>5</v>
      </c>
      <c r="I14" s="23">
        <v>9</v>
      </c>
      <c r="J14" s="27">
        <v>2</v>
      </c>
      <c r="K14" s="28">
        <v>4</v>
      </c>
      <c r="L14" s="24">
        <v>2</v>
      </c>
      <c r="M14" s="25">
        <f>1+3</f>
        <v>4</v>
      </c>
      <c r="N14" s="27">
        <v>23</v>
      </c>
      <c r="O14" s="23">
        <v>29</v>
      </c>
      <c r="P14" s="27">
        <v>9</v>
      </c>
      <c r="Q14" s="23">
        <v>11</v>
      </c>
      <c r="R14" s="24">
        <v>5</v>
      </c>
      <c r="S14" s="25">
        <v>4</v>
      </c>
      <c r="T14" s="26">
        <v>8</v>
      </c>
      <c r="U14" s="23">
        <v>6</v>
      </c>
      <c r="V14" s="26">
        <v>6</v>
      </c>
      <c r="W14" s="23">
        <v>1</v>
      </c>
      <c r="X14" s="24">
        <v>1</v>
      </c>
      <c r="Y14" s="25">
        <v>0</v>
      </c>
      <c r="Z14" s="29">
        <v>4</v>
      </c>
      <c r="AA14" s="30">
        <v>6</v>
      </c>
      <c r="AB14" s="31">
        <v>2</v>
      </c>
      <c r="AC14" s="30">
        <v>8</v>
      </c>
      <c r="AD14" s="32">
        <v>14</v>
      </c>
      <c r="AE14" s="25">
        <v>24</v>
      </c>
    </row>
    <row r="15" spans="1:31" ht="30" customHeight="1" x14ac:dyDescent="0.25">
      <c r="A15" s="33" t="s">
        <v>15</v>
      </c>
      <c r="B15" s="34">
        <v>17</v>
      </c>
      <c r="C15" s="35">
        <v>33</v>
      </c>
      <c r="D15" s="35">
        <v>13</v>
      </c>
      <c r="E15" s="35">
        <v>6</v>
      </c>
      <c r="F15" s="36">
        <v>12</v>
      </c>
      <c r="G15" s="37">
        <v>11</v>
      </c>
      <c r="H15" s="38">
        <v>7</v>
      </c>
      <c r="I15" s="35">
        <v>4</v>
      </c>
      <c r="J15" s="39">
        <v>6</v>
      </c>
      <c r="K15" s="40">
        <v>2</v>
      </c>
      <c r="L15" s="36">
        <v>6</v>
      </c>
      <c r="M15" s="37">
        <f>0+2</f>
        <v>2</v>
      </c>
      <c r="N15" s="39">
        <v>17</v>
      </c>
      <c r="O15" s="35">
        <v>28</v>
      </c>
      <c r="P15" s="39">
        <v>12</v>
      </c>
      <c r="Q15" s="35">
        <v>20</v>
      </c>
      <c r="R15" s="36">
        <v>18</v>
      </c>
      <c r="S15" s="37">
        <v>6</v>
      </c>
      <c r="T15" s="38">
        <v>13</v>
      </c>
      <c r="U15" s="35">
        <v>22</v>
      </c>
      <c r="V15" s="38">
        <v>5</v>
      </c>
      <c r="W15" s="35">
        <v>9</v>
      </c>
      <c r="X15" s="36">
        <v>17</v>
      </c>
      <c r="Y15" s="37">
        <v>14</v>
      </c>
      <c r="Z15" s="34">
        <v>66</v>
      </c>
      <c r="AA15" s="35">
        <v>29</v>
      </c>
      <c r="AB15" s="38">
        <v>37</v>
      </c>
      <c r="AC15" s="35">
        <v>25</v>
      </c>
      <c r="AD15" s="41">
        <v>32</v>
      </c>
      <c r="AE15" s="37">
        <v>22</v>
      </c>
    </row>
    <row r="16" spans="1:31" ht="30" customHeight="1" x14ac:dyDescent="0.25">
      <c r="A16" s="33" t="s">
        <v>16</v>
      </c>
      <c r="B16" s="34">
        <v>7</v>
      </c>
      <c r="C16" s="35">
        <v>6</v>
      </c>
      <c r="D16" s="35">
        <v>4</v>
      </c>
      <c r="E16" s="35">
        <v>2</v>
      </c>
      <c r="F16" s="36">
        <v>2</v>
      </c>
      <c r="G16" s="37">
        <v>3</v>
      </c>
      <c r="H16" s="38">
        <v>0</v>
      </c>
      <c r="I16" s="35">
        <v>0</v>
      </c>
      <c r="J16" s="38">
        <v>0</v>
      </c>
      <c r="K16" s="40">
        <v>0</v>
      </c>
      <c r="L16" s="36">
        <v>0</v>
      </c>
      <c r="M16" s="37">
        <v>0</v>
      </c>
      <c r="N16" s="38">
        <v>0</v>
      </c>
      <c r="O16" s="35">
        <v>0</v>
      </c>
      <c r="P16" s="38">
        <v>0</v>
      </c>
      <c r="Q16" s="35">
        <v>0</v>
      </c>
      <c r="R16" s="36">
        <v>0</v>
      </c>
      <c r="S16" s="37">
        <v>0</v>
      </c>
      <c r="T16" s="38">
        <v>0</v>
      </c>
      <c r="U16" s="35">
        <v>0</v>
      </c>
      <c r="V16" s="38">
        <v>0</v>
      </c>
      <c r="W16" s="35">
        <v>0</v>
      </c>
      <c r="X16" s="36">
        <v>0</v>
      </c>
      <c r="Y16" s="37">
        <v>0</v>
      </c>
      <c r="Z16" s="34">
        <v>0</v>
      </c>
      <c r="AA16" s="35">
        <v>0</v>
      </c>
      <c r="AB16" s="38">
        <v>0</v>
      </c>
      <c r="AC16" s="35">
        <v>0</v>
      </c>
      <c r="AD16" s="41">
        <v>0</v>
      </c>
      <c r="AE16" s="37">
        <v>0</v>
      </c>
    </row>
    <row r="17" spans="1:31" ht="30" customHeight="1" thickBot="1" x14ac:dyDescent="0.3">
      <c r="A17" s="33" t="s">
        <v>17</v>
      </c>
      <c r="B17" s="34">
        <v>201</v>
      </c>
      <c r="C17" s="35">
        <v>247</v>
      </c>
      <c r="D17" s="35">
        <v>128</v>
      </c>
      <c r="E17" s="35">
        <v>94</v>
      </c>
      <c r="F17" s="36">
        <v>138</v>
      </c>
      <c r="G17" s="37">
        <v>206</v>
      </c>
      <c r="H17" s="38">
        <v>44</v>
      </c>
      <c r="I17" s="35">
        <v>68</v>
      </c>
      <c r="J17" s="38">
        <v>49</v>
      </c>
      <c r="K17" s="40">
        <v>40</v>
      </c>
      <c r="L17" s="36">
        <v>34</v>
      </c>
      <c r="M17" s="37">
        <f>26+6</f>
        <v>32</v>
      </c>
      <c r="N17" s="38">
        <v>55</v>
      </c>
      <c r="O17" s="35">
        <v>68</v>
      </c>
      <c r="P17" s="38">
        <v>70</v>
      </c>
      <c r="Q17" s="35">
        <v>32</v>
      </c>
      <c r="R17" s="42">
        <v>31</v>
      </c>
      <c r="S17" s="37">
        <v>41</v>
      </c>
      <c r="T17" s="38">
        <v>73</v>
      </c>
      <c r="U17" s="35">
        <v>93</v>
      </c>
      <c r="V17" s="38">
        <v>73</v>
      </c>
      <c r="W17" s="35">
        <v>20</v>
      </c>
      <c r="X17" s="42">
        <v>35</v>
      </c>
      <c r="Y17" s="37">
        <v>16</v>
      </c>
      <c r="Z17" s="34">
        <v>43</v>
      </c>
      <c r="AA17" s="35">
        <v>27</v>
      </c>
      <c r="AB17" s="38">
        <v>24</v>
      </c>
      <c r="AC17" s="35">
        <v>18</v>
      </c>
      <c r="AD17" s="41">
        <v>15</v>
      </c>
      <c r="AE17" s="37">
        <v>23</v>
      </c>
    </row>
    <row r="18" spans="1:31" ht="30" customHeight="1" thickBot="1" x14ac:dyDescent="0.3">
      <c r="A18" s="43" t="s">
        <v>86</v>
      </c>
      <c r="B18" s="44">
        <f t="shared" ref="B18:C18" si="0">SUM(B14:B17)</f>
        <v>252</v>
      </c>
      <c r="C18" s="45">
        <f t="shared" si="0"/>
        <v>335</v>
      </c>
      <c r="D18" s="45">
        <f>SUM(D14:D17)</f>
        <v>159</v>
      </c>
      <c r="E18" s="45">
        <f>SUM(E14:E17)</f>
        <v>113</v>
      </c>
      <c r="F18" s="45">
        <f t="shared" ref="F18:G18" si="1">SUM(F14:F17)</f>
        <v>160</v>
      </c>
      <c r="G18" s="46">
        <f t="shared" si="1"/>
        <v>234</v>
      </c>
      <c r="H18" s="45">
        <f t="shared" ref="H18:J18" si="2">SUM(H14:H17)</f>
        <v>56</v>
      </c>
      <c r="I18" s="45">
        <f>SUM(I14:I17)</f>
        <v>81</v>
      </c>
      <c r="J18" s="45">
        <f t="shared" si="2"/>
        <v>57</v>
      </c>
      <c r="K18" s="45">
        <f>SUM(K14:K17)</f>
        <v>46</v>
      </c>
      <c r="L18" s="45">
        <f>SUM(L14:L17)</f>
        <v>42</v>
      </c>
      <c r="M18" s="46">
        <f t="shared" ref="M18" si="3">SUM(M14:M17)</f>
        <v>38</v>
      </c>
      <c r="N18" s="47">
        <f t="shared" ref="N18:O18" si="4">SUM(N14:N17)</f>
        <v>95</v>
      </c>
      <c r="O18" s="45">
        <f t="shared" si="4"/>
        <v>125</v>
      </c>
      <c r="P18" s="47">
        <f>SUM(P14:P17)</f>
        <v>91</v>
      </c>
      <c r="Q18" s="45">
        <f>SUM(Q14:Q17)</f>
        <v>63</v>
      </c>
      <c r="R18" s="45">
        <f t="shared" ref="R18:S18" si="5">SUM(R14:R17)</f>
        <v>54</v>
      </c>
      <c r="S18" s="46">
        <f t="shared" si="5"/>
        <v>51</v>
      </c>
      <c r="T18" s="45">
        <f t="shared" ref="T18:V18" si="6">SUM(T14:T17)</f>
        <v>94</v>
      </c>
      <c r="U18" s="45">
        <f t="shared" si="6"/>
        <v>121</v>
      </c>
      <c r="V18" s="45">
        <f t="shared" si="6"/>
        <v>84</v>
      </c>
      <c r="W18" s="45">
        <f>SUM(W14:W17)</f>
        <v>30</v>
      </c>
      <c r="X18" s="45">
        <f t="shared" ref="X18:Y18" si="7">SUM(X14:X17)</f>
        <v>53</v>
      </c>
      <c r="Y18" s="46">
        <f t="shared" si="7"/>
        <v>30</v>
      </c>
      <c r="Z18" s="44">
        <f t="shared" ref="Z18:AB18" si="8">SUM(Z14:Z17)</f>
        <v>113</v>
      </c>
      <c r="AA18" s="45">
        <f t="shared" si="8"/>
        <v>62</v>
      </c>
      <c r="AB18" s="47">
        <f t="shared" si="8"/>
        <v>63</v>
      </c>
      <c r="AC18" s="45">
        <f>SUM(AC14:AC17)</f>
        <v>51</v>
      </c>
      <c r="AD18" s="45">
        <f t="shared" ref="AD18:AE18" si="9">SUM(AD14:AD17)</f>
        <v>61</v>
      </c>
      <c r="AE18" s="46">
        <f t="shared" si="9"/>
        <v>69</v>
      </c>
    </row>
    <row r="19" spans="1:31" ht="30" customHeight="1" thickBot="1" x14ac:dyDescent="0.3">
      <c r="A19" s="48" t="s">
        <v>18</v>
      </c>
      <c r="B19" s="49">
        <v>504</v>
      </c>
      <c r="C19" s="50">
        <v>709</v>
      </c>
      <c r="D19" s="51">
        <v>312</v>
      </c>
      <c r="E19" s="52">
        <f>238+33+12+4</f>
        <v>287</v>
      </c>
      <c r="F19" s="50">
        <v>510</v>
      </c>
      <c r="G19" s="53">
        <v>706</v>
      </c>
      <c r="H19" s="54">
        <v>126</v>
      </c>
      <c r="I19" s="50">
        <v>217</v>
      </c>
      <c r="J19" s="51">
        <v>109</v>
      </c>
      <c r="K19" s="55">
        <v>119</v>
      </c>
      <c r="L19" s="56">
        <v>107</v>
      </c>
      <c r="M19" s="53">
        <f>78+36</f>
        <v>114</v>
      </c>
      <c r="N19" s="57">
        <v>180</v>
      </c>
      <c r="O19" s="50">
        <v>183</v>
      </c>
      <c r="P19" s="57">
        <v>171</v>
      </c>
      <c r="Q19" s="50">
        <v>94</v>
      </c>
      <c r="R19" s="50">
        <v>93</v>
      </c>
      <c r="S19" s="58">
        <v>71</v>
      </c>
      <c r="T19" s="57">
        <v>179</v>
      </c>
      <c r="U19" s="50">
        <v>259</v>
      </c>
      <c r="V19" s="57">
        <v>154</v>
      </c>
      <c r="W19" s="50">
        <v>73</v>
      </c>
      <c r="X19" s="50">
        <v>172</v>
      </c>
      <c r="Y19" s="53">
        <v>83</v>
      </c>
      <c r="Z19" s="49">
        <v>257</v>
      </c>
      <c r="AA19" s="50">
        <v>128</v>
      </c>
      <c r="AB19" s="54">
        <v>114</v>
      </c>
      <c r="AC19" s="50">
        <v>84</v>
      </c>
      <c r="AD19" s="41">
        <v>90</v>
      </c>
      <c r="AE19" s="53">
        <v>122</v>
      </c>
    </row>
    <row r="20" spans="1:31" ht="41.25" customHeight="1" thickBot="1" x14ac:dyDescent="0.3">
      <c r="A20" s="59" t="s">
        <v>19</v>
      </c>
      <c r="B20" s="60">
        <f>B19/B18</f>
        <v>2</v>
      </c>
      <c r="C20" s="61">
        <f t="shared" ref="C20" si="10">C19/C18</f>
        <v>2.1164179104477614</v>
      </c>
      <c r="D20" s="62">
        <f>D19/D18</f>
        <v>1.9622641509433962</v>
      </c>
      <c r="E20" s="61">
        <f>E19/E18</f>
        <v>2.5398230088495577</v>
      </c>
      <c r="F20" s="61">
        <f>F19/F18</f>
        <v>3.1875</v>
      </c>
      <c r="G20" s="63">
        <f>G19/G18</f>
        <v>3.017094017094017</v>
      </c>
      <c r="H20" s="64">
        <f t="shared" ref="H20" si="11">H19/H18</f>
        <v>2.25</v>
      </c>
      <c r="I20" s="64">
        <f t="shared" ref="I20:J20" si="12">I19/I18</f>
        <v>2.6790123456790123</v>
      </c>
      <c r="J20" s="64">
        <f t="shared" si="12"/>
        <v>1.9122807017543859</v>
      </c>
      <c r="K20" s="61">
        <f>K19/K18</f>
        <v>2.5869565217391304</v>
      </c>
      <c r="L20" s="61">
        <f>L19/L18</f>
        <v>2.5476190476190474</v>
      </c>
      <c r="M20" s="63">
        <f>M19/M18</f>
        <v>3</v>
      </c>
      <c r="N20" s="65">
        <f>N19/N18</f>
        <v>1.8947368421052631</v>
      </c>
      <c r="O20" s="61">
        <f t="shared" ref="O20" si="13">O19/O18</f>
        <v>1.464</v>
      </c>
      <c r="P20" s="65">
        <f>P19/P18</f>
        <v>1.8791208791208791</v>
      </c>
      <c r="Q20" s="66">
        <f>Q19/Q18</f>
        <v>1.4920634920634921</v>
      </c>
      <c r="R20" s="61">
        <f t="shared" ref="R20" si="14">R19/R18</f>
        <v>1.7222222222222223</v>
      </c>
      <c r="S20" s="63">
        <f>S19/S18</f>
        <v>1.392156862745098</v>
      </c>
      <c r="T20" s="61">
        <f t="shared" ref="T20:V20" si="15">T19/T18</f>
        <v>1.9042553191489362</v>
      </c>
      <c r="U20" s="61">
        <f t="shared" si="15"/>
        <v>2.1404958677685952</v>
      </c>
      <c r="V20" s="61">
        <f t="shared" si="15"/>
        <v>1.8333333333333333</v>
      </c>
      <c r="W20" s="67">
        <f>W19/W18</f>
        <v>2.4333333333333331</v>
      </c>
      <c r="X20" s="67">
        <f t="shared" ref="X20" si="16">X19/X18</f>
        <v>3.2452830188679247</v>
      </c>
      <c r="Y20" s="63">
        <f>Y19/Y18</f>
        <v>2.7666666666666666</v>
      </c>
      <c r="Z20" s="68">
        <f t="shared" ref="Z20:AB20" si="17">Z19/Z18</f>
        <v>2.2743362831858409</v>
      </c>
      <c r="AA20" s="61">
        <f t="shared" si="17"/>
        <v>2.064516129032258</v>
      </c>
      <c r="AB20" s="65">
        <f t="shared" si="17"/>
        <v>1.8095238095238095</v>
      </c>
      <c r="AC20" s="66">
        <f>AC19/AC18</f>
        <v>1.6470588235294117</v>
      </c>
      <c r="AD20" s="61">
        <f t="shared" ref="AD20" si="18">AD19/AD18</f>
        <v>1.4754098360655739</v>
      </c>
      <c r="AE20" s="63">
        <f>AE19/AE18</f>
        <v>1.7681159420289856</v>
      </c>
    </row>
    <row r="21" spans="1:31" ht="15.75" thickBot="1" x14ac:dyDescent="0.3">
      <c r="A21" s="69"/>
      <c r="B21" s="4"/>
      <c r="C21" s="4"/>
      <c r="D21" s="70"/>
      <c r="E21" s="71"/>
      <c r="F21" s="72"/>
      <c r="G21" s="72"/>
      <c r="H21" s="4"/>
      <c r="I21" s="4"/>
      <c r="J21" s="73"/>
      <c r="K21" s="1"/>
      <c r="L21" s="1"/>
      <c r="M21" s="72"/>
      <c r="N21" s="4"/>
      <c r="O21" s="4"/>
      <c r="P21" s="4"/>
      <c r="Q21" s="1"/>
      <c r="R21" s="1"/>
      <c r="S21" s="74"/>
      <c r="T21" s="4"/>
      <c r="U21" s="75"/>
      <c r="V21" s="75"/>
      <c r="W21" s="1"/>
      <c r="X21" s="1"/>
      <c r="Y21" s="74"/>
      <c r="Z21" s="4"/>
      <c r="AA21" s="76"/>
      <c r="AB21" s="76"/>
      <c r="AC21" s="1"/>
      <c r="AD21" s="1"/>
      <c r="AE21" s="74"/>
    </row>
    <row r="22" spans="1:31" ht="42.75" x14ac:dyDescent="0.25">
      <c r="A22" s="77" t="s">
        <v>20</v>
      </c>
      <c r="B22" s="22">
        <v>214</v>
      </c>
      <c r="C22" s="23">
        <v>260</v>
      </c>
      <c r="D22" s="78">
        <v>147</v>
      </c>
      <c r="E22" s="79">
        <f>83+18</f>
        <v>101</v>
      </c>
      <c r="F22" s="80">
        <v>133</v>
      </c>
      <c r="G22" s="25">
        <v>191</v>
      </c>
      <c r="H22" s="22">
        <v>52</v>
      </c>
      <c r="I22" s="23">
        <v>69</v>
      </c>
      <c r="J22" s="81">
        <v>55</v>
      </c>
      <c r="K22" s="28">
        <v>45</v>
      </c>
      <c r="L22" s="24">
        <v>40</v>
      </c>
      <c r="M22" s="25">
        <f>25+9</f>
        <v>34</v>
      </c>
      <c r="N22" s="27">
        <v>95</v>
      </c>
      <c r="O22" s="23">
        <v>125</v>
      </c>
      <c r="P22" s="26">
        <v>91</v>
      </c>
      <c r="Q22" s="23">
        <v>63</v>
      </c>
      <c r="R22" s="24">
        <v>54</v>
      </c>
      <c r="S22" s="25">
        <v>51</v>
      </c>
      <c r="T22" s="27">
        <v>94</v>
      </c>
      <c r="U22" s="23">
        <v>121</v>
      </c>
      <c r="V22" s="26">
        <v>73</v>
      </c>
      <c r="W22" s="23">
        <v>30</v>
      </c>
      <c r="X22" s="24">
        <v>51</v>
      </c>
      <c r="Y22" s="25">
        <v>28</v>
      </c>
      <c r="Z22" s="22">
        <v>113</v>
      </c>
      <c r="AA22" s="23">
        <v>58</v>
      </c>
      <c r="AB22" s="26">
        <v>63</v>
      </c>
      <c r="AC22" s="23">
        <v>51</v>
      </c>
      <c r="AD22" s="80">
        <v>61</v>
      </c>
      <c r="AE22" s="25">
        <v>69</v>
      </c>
    </row>
    <row r="23" spans="1:31" ht="51.75" customHeight="1" x14ac:dyDescent="0.25">
      <c r="A23" s="82" t="s">
        <v>21</v>
      </c>
      <c r="B23" s="34">
        <v>48</v>
      </c>
      <c r="C23" s="35">
        <v>56</v>
      </c>
      <c r="D23" s="83">
        <v>37</v>
      </c>
      <c r="E23" s="84">
        <v>27</v>
      </c>
      <c r="F23" s="41">
        <v>35</v>
      </c>
      <c r="G23" s="37">
        <v>56</v>
      </c>
      <c r="H23" s="34">
        <v>3</v>
      </c>
      <c r="I23" s="35">
        <v>4</v>
      </c>
      <c r="J23" s="85">
        <v>0</v>
      </c>
      <c r="K23" s="40">
        <v>1</v>
      </c>
      <c r="L23" s="36">
        <v>0</v>
      </c>
      <c r="M23" s="37">
        <f>1+1</f>
        <v>2</v>
      </c>
      <c r="N23" s="39">
        <v>15</v>
      </c>
      <c r="O23" s="35">
        <v>9</v>
      </c>
      <c r="P23" s="38">
        <v>21</v>
      </c>
      <c r="Q23" s="35">
        <v>7</v>
      </c>
      <c r="R23" s="36">
        <v>3</v>
      </c>
      <c r="S23" s="37">
        <v>8</v>
      </c>
      <c r="T23" s="39">
        <v>16</v>
      </c>
      <c r="U23" s="35">
        <v>23</v>
      </c>
      <c r="V23" s="38">
        <v>9</v>
      </c>
      <c r="W23" s="35">
        <v>8</v>
      </c>
      <c r="X23" s="36">
        <v>18</v>
      </c>
      <c r="Y23" s="37">
        <v>13</v>
      </c>
      <c r="Z23" s="34">
        <v>3</v>
      </c>
      <c r="AA23" s="35">
        <v>4</v>
      </c>
      <c r="AB23" s="38">
        <v>2</v>
      </c>
      <c r="AC23" s="35">
        <v>2</v>
      </c>
      <c r="AD23" s="41">
        <v>3</v>
      </c>
      <c r="AE23" s="37">
        <v>4</v>
      </c>
    </row>
    <row r="24" spans="1:31" ht="30" customHeight="1" thickBot="1" x14ac:dyDescent="0.3">
      <c r="A24" s="82" t="s">
        <v>22</v>
      </c>
      <c r="B24" s="86">
        <v>38</v>
      </c>
      <c r="C24" s="87">
        <v>75</v>
      </c>
      <c r="D24" s="87">
        <v>12</v>
      </c>
      <c r="E24" s="87">
        <v>12</v>
      </c>
      <c r="F24" s="88">
        <v>27</v>
      </c>
      <c r="G24" s="89">
        <v>43</v>
      </c>
      <c r="H24" s="86">
        <v>4</v>
      </c>
      <c r="I24" s="87">
        <v>12</v>
      </c>
      <c r="J24" s="90">
        <v>2</v>
      </c>
      <c r="K24" s="91">
        <v>1</v>
      </c>
      <c r="L24" s="92">
        <v>2</v>
      </c>
      <c r="M24" s="93">
        <v>5</v>
      </c>
      <c r="N24" s="94">
        <v>0</v>
      </c>
      <c r="O24" s="87">
        <v>0</v>
      </c>
      <c r="P24" s="95">
        <v>0</v>
      </c>
      <c r="Q24" s="87">
        <v>0</v>
      </c>
      <c r="R24" s="92">
        <v>0</v>
      </c>
      <c r="S24" s="89">
        <v>0</v>
      </c>
      <c r="T24" s="94">
        <v>0</v>
      </c>
      <c r="U24" s="87">
        <v>0</v>
      </c>
      <c r="V24" s="95">
        <v>11</v>
      </c>
      <c r="W24" s="87">
        <v>0</v>
      </c>
      <c r="X24" s="92">
        <v>2</v>
      </c>
      <c r="Y24" s="89">
        <v>2</v>
      </c>
      <c r="Z24" s="86">
        <v>0</v>
      </c>
      <c r="AA24" s="87">
        <v>4</v>
      </c>
      <c r="AB24" s="95">
        <v>31</v>
      </c>
      <c r="AC24" s="87">
        <v>0</v>
      </c>
      <c r="AD24" s="88">
        <v>0</v>
      </c>
      <c r="AE24" s="89">
        <v>0</v>
      </c>
    </row>
    <row r="25" spans="1:31" s="96" customFormat="1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AC25" s="2"/>
      <c r="AD25" s="2"/>
      <c r="AE25" s="2"/>
    </row>
    <row r="26" spans="1:31" x14ac:dyDescent="0.25">
      <c r="A26" s="97" t="s">
        <v>23</v>
      </c>
    </row>
    <row r="27" spans="1:31" x14ac:dyDescent="0.25">
      <c r="A27" s="2" t="s">
        <v>87</v>
      </c>
    </row>
  </sheetData>
  <sheetProtection algorithmName="SHA-512" hashValue="4m98FCHvOMcyGz8VtK6EmeO8inVXA9wuDSJNrEHJrH7p3TC310FihsjVQQx/3ttddJPyE+RDPm5B76/5G5J5LQ==" saltValue="vo8t55aueGT9yq9J7HCVmA==" spinCount="100000" sheet="1" objects="1" scenarios="1"/>
  <mergeCells count="20">
    <mergeCell ref="B12:C12"/>
    <mergeCell ref="D12:E12"/>
    <mergeCell ref="B10:G11"/>
    <mergeCell ref="F12:G12"/>
    <mergeCell ref="H10:M11"/>
    <mergeCell ref="L12:M12"/>
    <mergeCell ref="H12:I12"/>
    <mergeCell ref="J12:K12"/>
    <mergeCell ref="N10:S11"/>
    <mergeCell ref="R12:S12"/>
    <mergeCell ref="T10:Y11"/>
    <mergeCell ref="X12:Y12"/>
    <mergeCell ref="Z10:AE11"/>
    <mergeCell ref="AD12:AE12"/>
    <mergeCell ref="P12:Q12"/>
    <mergeCell ref="N12:O12"/>
    <mergeCell ref="V12:W12"/>
    <mergeCell ref="AB12:AC12"/>
    <mergeCell ref="T12:U12"/>
    <mergeCell ref="Z12:AA12"/>
  </mergeCells>
  <printOptions horizontalCentered="1" verticalCentered="1"/>
  <pageMargins left="0.17" right="0.15748031496062992" top="0.51181102362204722" bottom="0.4330708661417322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O48"/>
  <sheetViews>
    <sheetView zoomScale="80" zoomScaleNormal="80" zoomScaleSheetLayoutView="80" workbookViewId="0">
      <selection activeCell="A15" sqref="A15:C15"/>
    </sheetView>
  </sheetViews>
  <sheetFormatPr baseColWidth="10" defaultColWidth="11.42578125" defaultRowHeight="15" x14ac:dyDescent="0.25"/>
  <cols>
    <col min="1" max="1" width="13" style="99" customWidth="1"/>
    <col min="2" max="2" width="15.28515625" style="99" customWidth="1"/>
    <col min="3" max="3" width="20.42578125" style="99" customWidth="1"/>
    <col min="4" max="9" width="11.42578125" style="99" customWidth="1"/>
    <col min="10" max="15" width="11.42578125" style="99"/>
    <col min="16" max="16" width="4.28515625" style="99" customWidth="1"/>
    <col min="17" max="16384" width="11.42578125" style="99"/>
  </cols>
  <sheetData>
    <row r="7" spans="1:15" x14ac:dyDescent="0.25">
      <c r="A7" s="98" t="s">
        <v>78</v>
      </c>
      <c r="B7" s="98"/>
    </row>
    <row r="8" spans="1:15" x14ac:dyDescent="0.25">
      <c r="A8" s="100" t="s">
        <v>24</v>
      </c>
    </row>
    <row r="9" spans="1:15" ht="15.75" thickBot="1" x14ac:dyDescent="0.3"/>
    <row r="10" spans="1:15" x14ac:dyDescent="0.25">
      <c r="D10" s="5" t="s">
        <v>0</v>
      </c>
      <c r="E10" s="6"/>
      <c r="F10" s="6"/>
      <c r="G10" s="6"/>
      <c r="H10" s="6"/>
      <c r="I10" s="7"/>
      <c r="J10" s="5" t="s">
        <v>1</v>
      </c>
      <c r="K10" s="6"/>
      <c r="L10" s="6"/>
      <c r="M10" s="6"/>
      <c r="N10" s="6"/>
      <c r="O10" s="7"/>
    </row>
    <row r="11" spans="1:15" ht="15.75" thickBot="1" x14ac:dyDescent="0.3">
      <c r="D11" s="8"/>
      <c r="E11" s="9"/>
      <c r="F11" s="9"/>
      <c r="G11" s="9"/>
      <c r="H11" s="9"/>
      <c r="I11" s="10"/>
      <c r="J11" s="8"/>
      <c r="K11" s="9"/>
      <c r="L11" s="9"/>
      <c r="M11" s="9"/>
      <c r="N11" s="9"/>
      <c r="O11" s="10"/>
    </row>
    <row r="12" spans="1:15" x14ac:dyDescent="0.25">
      <c r="D12" s="101">
        <v>2019</v>
      </c>
      <c r="E12" s="102"/>
      <c r="F12" s="103">
        <v>2020</v>
      </c>
      <c r="G12" s="102"/>
      <c r="H12" s="103">
        <v>2021</v>
      </c>
      <c r="I12" s="104"/>
      <c r="J12" s="103">
        <v>2019</v>
      </c>
      <c r="K12" s="102"/>
      <c r="L12" s="103">
        <v>2020</v>
      </c>
      <c r="M12" s="104"/>
      <c r="N12" s="103">
        <v>2021</v>
      </c>
      <c r="O12" s="104"/>
    </row>
    <row r="13" spans="1:15" ht="34.5" thickBot="1" x14ac:dyDescent="0.3">
      <c r="A13" s="105"/>
      <c r="D13" s="106" t="s">
        <v>25</v>
      </c>
      <c r="E13" s="107" t="s">
        <v>26</v>
      </c>
      <c r="F13" s="108" t="s">
        <v>27</v>
      </c>
      <c r="G13" s="107" t="s">
        <v>28</v>
      </c>
      <c r="H13" s="108" t="s">
        <v>29</v>
      </c>
      <c r="I13" s="109" t="s">
        <v>30</v>
      </c>
      <c r="J13" s="108" t="s">
        <v>25</v>
      </c>
      <c r="K13" s="107" t="s">
        <v>26</v>
      </c>
      <c r="L13" s="108" t="s">
        <v>27</v>
      </c>
      <c r="M13" s="109" t="s">
        <v>28</v>
      </c>
      <c r="N13" s="108" t="s">
        <v>29</v>
      </c>
      <c r="O13" s="109" t="s">
        <v>30</v>
      </c>
    </row>
    <row r="14" spans="1:15" ht="20.100000000000001" customHeight="1" thickBot="1" x14ac:dyDescent="0.3">
      <c r="A14" s="110" t="s">
        <v>31</v>
      </c>
      <c r="B14" s="111"/>
      <c r="C14" s="111"/>
      <c r="D14" s="111"/>
      <c r="E14" s="111"/>
      <c r="F14" s="111"/>
      <c r="G14" s="111"/>
      <c r="H14" s="111"/>
      <c r="I14" s="111"/>
      <c r="J14" s="112"/>
      <c r="K14" s="112"/>
      <c r="L14" s="112"/>
      <c r="M14" s="112"/>
      <c r="N14" s="112"/>
      <c r="O14" s="113"/>
    </row>
    <row r="15" spans="1:15" s="2" customFormat="1" ht="20.100000000000001" customHeight="1" x14ac:dyDescent="0.25">
      <c r="A15" s="114" t="s">
        <v>32</v>
      </c>
      <c r="B15" s="115"/>
      <c r="C15" s="116"/>
      <c r="D15" s="29">
        <v>820</v>
      </c>
      <c r="E15" s="117">
        <v>910</v>
      </c>
      <c r="F15" s="118">
        <v>554</v>
      </c>
      <c r="G15" s="119">
        <v>511</v>
      </c>
      <c r="H15" s="119">
        <v>408</v>
      </c>
      <c r="I15" s="120">
        <v>419</v>
      </c>
      <c r="J15" s="121">
        <v>131</v>
      </c>
      <c r="K15" s="122">
        <v>126</v>
      </c>
      <c r="L15" s="123">
        <v>87</v>
      </c>
      <c r="M15" s="122">
        <v>79</v>
      </c>
      <c r="N15" s="123">
        <v>66</v>
      </c>
      <c r="O15" s="124">
        <v>48</v>
      </c>
    </row>
    <row r="16" spans="1:15" s="2" customFormat="1" ht="20.100000000000001" customHeight="1" x14ac:dyDescent="0.25">
      <c r="A16" s="125" t="s">
        <v>33</v>
      </c>
      <c r="B16" s="126"/>
      <c r="C16" s="127"/>
      <c r="D16" s="34">
        <v>23</v>
      </c>
      <c r="E16" s="128">
        <v>24</v>
      </c>
      <c r="F16" s="85">
        <v>24</v>
      </c>
      <c r="G16" s="129">
        <v>20</v>
      </c>
      <c r="H16" s="129">
        <v>22</v>
      </c>
      <c r="I16" s="130">
        <v>22</v>
      </c>
      <c r="J16" s="131">
        <v>5</v>
      </c>
      <c r="K16" s="132">
        <v>5</v>
      </c>
      <c r="L16" s="133">
        <v>5</v>
      </c>
      <c r="M16" s="132">
        <v>5</v>
      </c>
      <c r="N16" s="133">
        <v>6</v>
      </c>
      <c r="O16" s="130">
        <v>6</v>
      </c>
    </row>
    <row r="17" spans="1:15" s="2" customFormat="1" ht="20.100000000000001" customHeight="1" x14ac:dyDescent="0.25">
      <c r="A17" s="125" t="s">
        <v>34</v>
      </c>
      <c r="B17" s="126"/>
      <c r="C17" s="127"/>
      <c r="D17" s="34">
        <v>256</v>
      </c>
      <c r="E17" s="128">
        <v>227</v>
      </c>
      <c r="F17" s="85">
        <v>174</v>
      </c>
      <c r="G17" s="129">
        <v>141</v>
      </c>
      <c r="H17" s="129">
        <v>136</v>
      </c>
      <c r="I17" s="130">
        <v>88</v>
      </c>
      <c r="J17" s="131">
        <v>47</v>
      </c>
      <c r="K17" s="132">
        <v>47</v>
      </c>
      <c r="L17" s="133">
        <v>26</v>
      </c>
      <c r="M17" s="132">
        <v>21</v>
      </c>
      <c r="N17" s="133">
        <v>26</v>
      </c>
      <c r="O17" s="130">
        <v>19</v>
      </c>
    </row>
    <row r="18" spans="1:15" s="2" customFormat="1" ht="20.100000000000001" customHeight="1" x14ac:dyDescent="0.25">
      <c r="A18" s="125" t="s">
        <v>35</v>
      </c>
      <c r="B18" s="126"/>
      <c r="C18" s="127"/>
      <c r="D18" s="34">
        <v>12.17</v>
      </c>
      <c r="E18" s="128">
        <v>12.21</v>
      </c>
      <c r="F18" s="85">
        <v>7.24</v>
      </c>
      <c r="G18" s="129" t="s">
        <v>36</v>
      </c>
      <c r="H18" s="129">
        <v>10.33</v>
      </c>
      <c r="I18" s="134">
        <v>8.77</v>
      </c>
      <c r="J18" s="34">
        <v>9.7200000000000006</v>
      </c>
      <c r="K18" s="35">
        <v>8.31</v>
      </c>
      <c r="L18" s="85">
        <v>7.46</v>
      </c>
      <c r="M18" s="129" t="s">
        <v>37</v>
      </c>
      <c r="N18" s="85">
        <v>8.33</v>
      </c>
      <c r="O18" s="135">
        <v>9.01</v>
      </c>
    </row>
    <row r="19" spans="1:15" s="2" customFormat="1" ht="20.100000000000001" customHeight="1" x14ac:dyDescent="0.25">
      <c r="A19" s="125" t="s">
        <v>38</v>
      </c>
      <c r="B19" s="126"/>
      <c r="C19" s="127"/>
      <c r="D19" s="34">
        <v>7.8</v>
      </c>
      <c r="E19" s="128">
        <v>7.51</v>
      </c>
      <c r="F19" s="85">
        <v>5.21</v>
      </c>
      <c r="G19" s="129" t="s">
        <v>39</v>
      </c>
      <c r="H19" s="129">
        <v>7.62</v>
      </c>
      <c r="I19" s="135">
        <v>6.44</v>
      </c>
      <c r="J19" s="34">
        <v>7.92</v>
      </c>
      <c r="K19" s="35">
        <v>7.79</v>
      </c>
      <c r="L19" s="85">
        <v>6.46</v>
      </c>
      <c r="M19" s="129" t="s">
        <v>40</v>
      </c>
      <c r="N19" s="85">
        <v>6.84</v>
      </c>
      <c r="O19" s="135">
        <v>6.54</v>
      </c>
    </row>
    <row r="20" spans="1:15" s="2" customFormat="1" ht="20.100000000000001" customHeight="1" thickBot="1" x14ac:dyDescent="0.3">
      <c r="A20" s="136" t="s">
        <v>41</v>
      </c>
      <c r="B20" s="137"/>
      <c r="C20" s="138"/>
      <c r="D20" s="139">
        <v>0.85</v>
      </c>
      <c r="E20" s="140">
        <v>0.86</v>
      </c>
      <c r="F20" s="141">
        <v>0.95</v>
      </c>
      <c r="G20" s="142">
        <v>96</v>
      </c>
      <c r="H20" s="143">
        <v>0.96</v>
      </c>
      <c r="I20" s="144">
        <v>0.92</v>
      </c>
      <c r="J20" s="139">
        <v>0.76</v>
      </c>
      <c r="K20" s="145">
        <v>0.85</v>
      </c>
      <c r="L20" s="141">
        <v>1</v>
      </c>
      <c r="M20" s="142">
        <v>90</v>
      </c>
      <c r="N20" s="141">
        <v>0.88</v>
      </c>
      <c r="O20" s="144">
        <v>0.9</v>
      </c>
    </row>
    <row r="21" spans="1:15" ht="20.100000000000001" customHeight="1" thickBot="1" x14ac:dyDescent="0.3">
      <c r="A21" s="110" t="s">
        <v>42</v>
      </c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46"/>
    </row>
    <row r="22" spans="1:15" s="2" customFormat="1" ht="20.100000000000001" customHeight="1" x14ac:dyDescent="0.25">
      <c r="A22" s="114" t="s">
        <v>32</v>
      </c>
      <c r="B22" s="115"/>
      <c r="C22" s="116"/>
      <c r="D22" s="29">
        <v>810</v>
      </c>
      <c r="E22" s="117">
        <v>904</v>
      </c>
      <c r="F22" s="118">
        <v>553</v>
      </c>
      <c r="G22" s="119">
        <v>511</v>
      </c>
      <c r="H22" s="119">
        <v>408</v>
      </c>
      <c r="I22" s="147">
        <v>418</v>
      </c>
      <c r="J22" s="22">
        <v>131</v>
      </c>
      <c r="K22" s="23">
        <v>120</v>
      </c>
      <c r="L22" s="81">
        <v>87</v>
      </c>
      <c r="M22" s="148">
        <v>79</v>
      </c>
      <c r="N22" s="81">
        <v>66</v>
      </c>
      <c r="O22" s="149">
        <v>48</v>
      </c>
    </row>
    <row r="23" spans="1:15" s="2" customFormat="1" ht="20.100000000000001" customHeight="1" x14ac:dyDescent="0.25">
      <c r="A23" s="150" t="s">
        <v>43</v>
      </c>
      <c r="B23" s="151"/>
      <c r="C23" s="151"/>
      <c r="D23" s="29">
        <v>307</v>
      </c>
      <c r="E23" s="117">
        <v>360</v>
      </c>
      <c r="F23" s="85">
        <v>182</v>
      </c>
      <c r="G23" s="129">
        <v>262</v>
      </c>
      <c r="H23" s="119">
        <v>178</v>
      </c>
      <c r="I23" s="147">
        <v>238</v>
      </c>
      <c r="J23" s="34">
        <v>16</v>
      </c>
      <c r="K23" s="35">
        <v>3</v>
      </c>
      <c r="L23" s="85">
        <v>2</v>
      </c>
      <c r="M23" s="129">
        <v>21</v>
      </c>
      <c r="N23" s="85">
        <v>8</v>
      </c>
      <c r="O23" s="135">
        <v>17</v>
      </c>
    </row>
    <row r="24" spans="1:15" s="2" customFormat="1" ht="20.100000000000001" customHeight="1" x14ac:dyDescent="0.25">
      <c r="A24" s="150" t="s">
        <v>44</v>
      </c>
      <c r="B24" s="151"/>
      <c r="C24" s="151"/>
      <c r="D24" s="29">
        <v>503</v>
      </c>
      <c r="E24" s="117">
        <v>544</v>
      </c>
      <c r="F24" s="85">
        <v>371</v>
      </c>
      <c r="G24" s="129">
        <v>249</v>
      </c>
      <c r="H24" s="119">
        <v>230</v>
      </c>
      <c r="I24" s="147">
        <v>180</v>
      </c>
      <c r="J24" s="34">
        <v>115</v>
      </c>
      <c r="K24" s="35">
        <v>117</v>
      </c>
      <c r="L24" s="85">
        <v>85</v>
      </c>
      <c r="M24" s="129">
        <v>58</v>
      </c>
      <c r="N24" s="85">
        <v>58</v>
      </c>
      <c r="O24" s="135">
        <v>31</v>
      </c>
    </row>
    <row r="25" spans="1:15" s="2" customFormat="1" ht="20.100000000000001" customHeight="1" x14ac:dyDescent="0.25">
      <c r="A25" s="125" t="s">
        <v>33</v>
      </c>
      <c r="B25" s="126"/>
      <c r="C25" s="127"/>
      <c r="D25" s="34">
        <v>23</v>
      </c>
      <c r="E25" s="128">
        <v>24</v>
      </c>
      <c r="F25" s="85">
        <v>24</v>
      </c>
      <c r="G25" s="129">
        <v>20</v>
      </c>
      <c r="H25" s="129">
        <v>22</v>
      </c>
      <c r="I25" s="135">
        <v>22</v>
      </c>
      <c r="J25" s="34">
        <v>5</v>
      </c>
      <c r="K25" s="35">
        <v>5</v>
      </c>
      <c r="L25" s="85">
        <v>5</v>
      </c>
      <c r="M25" s="129">
        <v>5</v>
      </c>
      <c r="N25" s="85">
        <v>6</v>
      </c>
      <c r="O25" s="135">
        <v>6</v>
      </c>
    </row>
    <row r="26" spans="1:15" s="2" customFormat="1" ht="20.100000000000001" customHeight="1" x14ac:dyDescent="0.25">
      <c r="A26" s="125" t="s">
        <v>34</v>
      </c>
      <c r="B26" s="126"/>
      <c r="C26" s="127"/>
      <c r="D26" s="34">
        <v>249</v>
      </c>
      <c r="E26" s="128">
        <v>224</v>
      </c>
      <c r="F26" s="85">
        <v>173</v>
      </c>
      <c r="G26" s="129">
        <v>141</v>
      </c>
      <c r="H26" s="129">
        <v>136</v>
      </c>
      <c r="I26" s="135">
        <v>87</v>
      </c>
      <c r="J26" s="34">
        <v>47</v>
      </c>
      <c r="K26" s="35">
        <v>46</v>
      </c>
      <c r="L26" s="85">
        <v>26</v>
      </c>
      <c r="M26" s="129">
        <v>21</v>
      </c>
      <c r="N26" s="85">
        <v>26</v>
      </c>
      <c r="O26" s="135">
        <v>19</v>
      </c>
    </row>
    <row r="27" spans="1:15" s="2" customFormat="1" ht="20.100000000000001" customHeight="1" x14ac:dyDescent="0.25">
      <c r="A27" s="125" t="s">
        <v>35</v>
      </c>
      <c r="B27" s="126"/>
      <c r="C27" s="127"/>
      <c r="D27" s="34">
        <v>12.04</v>
      </c>
      <c r="E27" s="128">
        <v>12.27</v>
      </c>
      <c r="F27" s="85">
        <v>8.15</v>
      </c>
      <c r="G27" s="129" t="s">
        <v>36</v>
      </c>
      <c r="H27" s="129">
        <v>10.33</v>
      </c>
      <c r="I27" s="135">
        <v>9.07</v>
      </c>
      <c r="J27" s="34">
        <v>9.7200000000000006</v>
      </c>
      <c r="K27" s="35">
        <v>9.34</v>
      </c>
      <c r="L27" s="85">
        <v>7.46</v>
      </c>
      <c r="M27" s="129" t="s">
        <v>37</v>
      </c>
      <c r="N27" s="85">
        <v>8.33</v>
      </c>
      <c r="O27" s="135">
        <v>9.01</v>
      </c>
    </row>
    <row r="28" spans="1:15" s="2" customFormat="1" ht="24" customHeight="1" x14ac:dyDescent="0.25">
      <c r="A28" s="125" t="s">
        <v>38</v>
      </c>
      <c r="B28" s="126"/>
      <c r="C28" s="127"/>
      <c r="D28" s="34">
        <v>7.96</v>
      </c>
      <c r="E28" s="128">
        <v>7.41</v>
      </c>
      <c r="F28" s="85">
        <v>5.87</v>
      </c>
      <c r="G28" s="129" t="s">
        <v>39</v>
      </c>
      <c r="H28" s="129">
        <v>7.62</v>
      </c>
      <c r="I28" s="135">
        <v>6.65</v>
      </c>
      <c r="J28" s="34">
        <v>7.92</v>
      </c>
      <c r="K28" s="35">
        <v>8.17</v>
      </c>
      <c r="L28" s="85">
        <v>6.46</v>
      </c>
      <c r="M28" s="129" t="s">
        <v>40</v>
      </c>
      <c r="N28" s="85">
        <v>6.84</v>
      </c>
      <c r="O28" s="135">
        <v>6.54</v>
      </c>
    </row>
    <row r="29" spans="1:15" s="2" customFormat="1" ht="21.75" customHeight="1" thickBot="1" x14ac:dyDescent="0.3">
      <c r="A29" s="136" t="s">
        <v>41</v>
      </c>
      <c r="B29" s="137"/>
      <c r="C29" s="138"/>
      <c r="D29" s="139">
        <v>0.88</v>
      </c>
      <c r="E29" s="140">
        <v>0.85</v>
      </c>
      <c r="F29" s="141">
        <v>0.95</v>
      </c>
      <c r="G29" s="142">
        <v>96</v>
      </c>
      <c r="H29" s="143">
        <v>0.96</v>
      </c>
      <c r="I29" s="144">
        <v>0.91</v>
      </c>
      <c r="J29" s="139">
        <v>0.76</v>
      </c>
      <c r="K29" s="145">
        <v>0.96</v>
      </c>
      <c r="L29" s="141">
        <v>1</v>
      </c>
      <c r="M29" s="142">
        <v>90</v>
      </c>
      <c r="N29" s="141">
        <v>0.88</v>
      </c>
      <c r="O29" s="144">
        <v>0.9</v>
      </c>
    </row>
    <row r="30" spans="1:15" s="2" customFormat="1" ht="20.25" customHeight="1" thickBot="1" x14ac:dyDescent="0.3">
      <c r="A30" s="152" t="s">
        <v>45</v>
      </c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4"/>
    </row>
    <row r="31" spans="1:15" s="2" customFormat="1" ht="20.100000000000001" customHeight="1" x14ac:dyDescent="0.25">
      <c r="A31" s="114" t="s">
        <v>32</v>
      </c>
      <c r="B31" s="115"/>
      <c r="C31" s="116"/>
      <c r="D31" s="29">
        <v>10</v>
      </c>
      <c r="E31" s="117">
        <v>6</v>
      </c>
      <c r="F31" s="118">
        <v>1</v>
      </c>
      <c r="G31" s="155"/>
      <c r="H31" s="155"/>
      <c r="I31" s="156">
        <v>1</v>
      </c>
      <c r="J31" s="157"/>
      <c r="K31" s="158">
        <v>6</v>
      </c>
      <c r="L31" s="159"/>
      <c r="M31" s="160"/>
      <c r="N31" s="161"/>
      <c r="O31" s="162"/>
    </row>
    <row r="32" spans="1:15" s="2" customFormat="1" ht="20.100000000000001" customHeight="1" x14ac:dyDescent="0.25">
      <c r="A32" s="163" t="s">
        <v>46</v>
      </c>
      <c r="B32" s="164"/>
      <c r="C32" s="164"/>
      <c r="D32" s="34">
        <v>7</v>
      </c>
      <c r="E32" s="128">
        <v>3</v>
      </c>
      <c r="F32" s="85">
        <v>1</v>
      </c>
      <c r="G32" s="165"/>
      <c r="H32" s="165"/>
      <c r="I32" s="135">
        <v>1</v>
      </c>
      <c r="J32" s="166"/>
      <c r="K32" s="128">
        <v>1</v>
      </c>
      <c r="L32" s="167"/>
      <c r="M32" s="168"/>
      <c r="N32" s="169"/>
      <c r="O32" s="170"/>
    </row>
    <row r="33" spans="1:15" s="2" customFormat="1" ht="20.100000000000001" customHeight="1" x14ac:dyDescent="0.25">
      <c r="A33" s="163" t="s">
        <v>35</v>
      </c>
      <c r="B33" s="164"/>
      <c r="C33" s="164"/>
      <c r="D33" s="34">
        <v>13.44</v>
      </c>
      <c r="E33" s="128">
        <v>10.5</v>
      </c>
      <c r="F33" s="85">
        <v>1</v>
      </c>
      <c r="G33" s="165"/>
      <c r="H33" s="165"/>
      <c r="I33" s="135">
        <v>1</v>
      </c>
      <c r="J33" s="166"/>
      <c r="K33" s="128">
        <v>2.17</v>
      </c>
      <c r="L33" s="167"/>
      <c r="M33" s="168"/>
      <c r="N33" s="169"/>
      <c r="O33" s="170"/>
    </row>
    <row r="34" spans="1:15" s="2" customFormat="1" ht="20.100000000000001" customHeight="1" x14ac:dyDescent="0.25">
      <c r="A34" s="163" t="s">
        <v>38</v>
      </c>
      <c r="B34" s="164"/>
      <c r="C34" s="164"/>
      <c r="D34" s="34">
        <v>6.22</v>
      </c>
      <c r="E34" s="128">
        <v>10.33</v>
      </c>
      <c r="F34" s="85">
        <v>1</v>
      </c>
      <c r="G34" s="165"/>
      <c r="H34" s="165"/>
      <c r="I34" s="135">
        <v>1</v>
      </c>
      <c r="J34" s="166"/>
      <c r="K34" s="128">
        <v>5.5</v>
      </c>
      <c r="L34" s="167"/>
      <c r="M34" s="168"/>
      <c r="N34" s="169"/>
      <c r="O34" s="170"/>
    </row>
    <row r="35" spans="1:15" s="2" customFormat="1" ht="20.100000000000001" customHeight="1" thickBot="1" x14ac:dyDescent="0.3">
      <c r="A35" s="171" t="s">
        <v>41</v>
      </c>
      <c r="B35" s="172"/>
      <c r="C35" s="173"/>
      <c r="D35" s="139">
        <v>0.61</v>
      </c>
      <c r="E35" s="140">
        <v>1</v>
      </c>
      <c r="F35" s="143">
        <v>1</v>
      </c>
      <c r="G35" s="174"/>
      <c r="H35" s="174"/>
      <c r="I35" s="144">
        <v>1</v>
      </c>
      <c r="J35" s="175"/>
      <c r="K35" s="140">
        <v>0.17</v>
      </c>
      <c r="L35" s="176"/>
      <c r="M35" s="177"/>
      <c r="N35" s="178"/>
      <c r="O35" s="179"/>
    </row>
    <row r="37" spans="1:15" x14ac:dyDescent="0.25">
      <c r="A37" s="180" t="s">
        <v>47</v>
      </c>
    </row>
    <row r="38" spans="1:15" ht="15.75" thickBot="1" x14ac:dyDescent="0.3"/>
    <row r="39" spans="1:15" x14ac:dyDescent="0.25">
      <c r="D39" s="5" t="s">
        <v>48</v>
      </c>
      <c r="E39" s="6"/>
      <c r="F39" s="6"/>
      <c r="G39" s="6"/>
      <c r="H39" s="6"/>
      <c r="I39" s="7"/>
      <c r="J39" s="55"/>
      <c r="K39" s="55"/>
      <c r="L39" s="55"/>
      <c r="M39" s="55"/>
      <c r="N39" s="55"/>
      <c r="O39" s="55"/>
    </row>
    <row r="40" spans="1:15" ht="15.75" thickBot="1" x14ac:dyDescent="0.3">
      <c r="D40" s="8"/>
      <c r="E40" s="9"/>
      <c r="F40" s="9"/>
      <c r="G40" s="9"/>
      <c r="H40" s="9"/>
      <c r="I40" s="10"/>
      <c r="J40" s="55"/>
      <c r="K40" s="55"/>
      <c r="L40" s="55"/>
      <c r="M40" s="55"/>
      <c r="N40" s="55"/>
      <c r="O40" s="55"/>
    </row>
    <row r="41" spans="1:15" ht="15.75" thickBot="1" x14ac:dyDescent="0.3">
      <c r="D41" s="181">
        <v>2019</v>
      </c>
      <c r="E41" s="182"/>
      <c r="F41" s="183">
        <v>2020</v>
      </c>
      <c r="G41" s="182"/>
      <c r="H41" s="103">
        <v>2021</v>
      </c>
      <c r="I41" s="104"/>
      <c r="J41" s="55"/>
      <c r="K41" s="55"/>
      <c r="L41" s="55"/>
      <c r="M41" s="55"/>
      <c r="N41" s="55"/>
      <c r="O41" s="55"/>
    </row>
    <row r="42" spans="1:15" ht="34.5" thickBot="1" x14ac:dyDescent="0.3">
      <c r="D42" s="16" t="s">
        <v>25</v>
      </c>
      <c r="E42" s="19" t="s">
        <v>26</v>
      </c>
      <c r="F42" s="18" t="s">
        <v>27</v>
      </c>
      <c r="G42" s="19" t="s">
        <v>28</v>
      </c>
      <c r="H42" s="108" t="s">
        <v>29</v>
      </c>
      <c r="I42" s="109" t="s">
        <v>30</v>
      </c>
      <c r="J42" s="184"/>
      <c r="K42" s="184"/>
      <c r="L42" s="184"/>
      <c r="M42" s="184"/>
      <c r="N42" s="184"/>
      <c r="O42" s="184"/>
    </row>
    <row r="43" spans="1:15" ht="20.100000000000001" customHeight="1" x14ac:dyDescent="0.25">
      <c r="A43" s="185" t="s">
        <v>49</v>
      </c>
      <c r="B43" s="186"/>
      <c r="C43" s="187"/>
      <c r="D43" s="22">
        <v>11</v>
      </c>
      <c r="E43" s="188">
        <v>6</v>
      </c>
      <c r="F43" s="22">
        <v>5</v>
      </c>
      <c r="G43" s="189"/>
      <c r="H43" s="22">
        <v>3</v>
      </c>
      <c r="I43" s="190"/>
    </row>
    <row r="44" spans="1:15" ht="20.100000000000001" customHeight="1" x14ac:dyDescent="0.25">
      <c r="A44" s="125" t="s">
        <v>50</v>
      </c>
      <c r="B44" s="126"/>
      <c r="C44" s="127"/>
      <c r="D44" s="34">
        <v>1</v>
      </c>
      <c r="E44" s="191">
        <v>6</v>
      </c>
      <c r="F44" s="34">
        <v>2</v>
      </c>
      <c r="G44" s="192"/>
      <c r="H44" s="34">
        <v>12</v>
      </c>
      <c r="I44" s="193"/>
    </row>
    <row r="45" spans="1:15" ht="20.100000000000001" customHeight="1" x14ac:dyDescent="0.25">
      <c r="A45" s="163" t="s">
        <v>51</v>
      </c>
      <c r="B45" s="164"/>
      <c r="C45" s="164"/>
      <c r="D45" s="34">
        <v>0</v>
      </c>
      <c r="E45" s="191">
        <v>1</v>
      </c>
      <c r="F45" s="34">
        <v>1</v>
      </c>
      <c r="G45" s="192"/>
      <c r="H45" s="34">
        <v>0</v>
      </c>
      <c r="I45" s="193"/>
    </row>
    <row r="46" spans="1:15" ht="20.100000000000001" customHeight="1" x14ac:dyDescent="0.25">
      <c r="A46" s="125" t="s">
        <v>52</v>
      </c>
      <c r="B46" s="126"/>
      <c r="C46" s="127"/>
      <c r="D46" s="34">
        <v>22</v>
      </c>
      <c r="E46" s="191">
        <v>23</v>
      </c>
      <c r="F46" s="194">
        <v>21</v>
      </c>
      <c r="G46" s="35">
        <v>25</v>
      </c>
      <c r="H46" s="34">
        <v>28</v>
      </c>
      <c r="I46" s="195">
        <v>28</v>
      </c>
    </row>
    <row r="47" spans="1:15" ht="20.100000000000001" customHeight="1" thickBot="1" x14ac:dyDescent="0.3">
      <c r="A47" s="196" t="s">
        <v>53</v>
      </c>
      <c r="B47" s="197"/>
      <c r="C47" s="198"/>
      <c r="D47" s="86">
        <v>29</v>
      </c>
      <c r="E47" s="199">
        <v>59</v>
      </c>
      <c r="F47" s="200">
        <v>14</v>
      </c>
      <c r="G47" s="87">
        <v>31</v>
      </c>
      <c r="H47" s="86">
        <v>27</v>
      </c>
      <c r="I47" s="201">
        <v>18</v>
      </c>
    </row>
    <row r="48" spans="1:15" x14ac:dyDescent="0.25">
      <c r="A48" s="202"/>
      <c r="B48" s="202"/>
      <c r="C48" s="202"/>
    </row>
  </sheetData>
  <sheetProtection algorithmName="SHA-512" hashValue="NOoqQCWV64OQnX5T18XRQo92VONGJJflOidn8wecspHwaeeNW68VI64cQ+NHtE6yLXZPbNRNOKOFP3IDqOrQvg==" saltValue="vjM5EXfuYTLviygEguK7/Q==" spinCount="100000" sheet="1" objects="1" scenarios="1"/>
  <mergeCells count="40">
    <mergeCell ref="A43:C43"/>
    <mergeCell ref="A44:C44"/>
    <mergeCell ref="A45:C45"/>
    <mergeCell ref="A46:C46"/>
    <mergeCell ref="A47:C47"/>
    <mergeCell ref="D41:E41"/>
    <mergeCell ref="F41:G41"/>
    <mergeCell ref="A26:C26"/>
    <mergeCell ref="A27:C27"/>
    <mergeCell ref="A28:C28"/>
    <mergeCell ref="A29:C29"/>
    <mergeCell ref="A31:C31"/>
    <mergeCell ref="A32:C32"/>
    <mergeCell ref="A33:C33"/>
    <mergeCell ref="A34:C34"/>
    <mergeCell ref="A35:C35"/>
    <mergeCell ref="D39:I40"/>
    <mergeCell ref="H41:I41"/>
    <mergeCell ref="A7:B7"/>
    <mergeCell ref="D12:E12"/>
    <mergeCell ref="J12:K12"/>
    <mergeCell ref="L12:M12"/>
    <mergeCell ref="F12:G12"/>
    <mergeCell ref="H12:I12"/>
    <mergeCell ref="D10:I11"/>
    <mergeCell ref="N12:O12"/>
    <mergeCell ref="J10:O11"/>
    <mergeCell ref="A14:O14"/>
    <mergeCell ref="A21:O21"/>
    <mergeCell ref="A30:O30"/>
    <mergeCell ref="A25:C25"/>
    <mergeCell ref="A15:C15"/>
    <mergeCell ref="A16:C16"/>
    <mergeCell ref="A17:C17"/>
    <mergeCell ref="A18:C18"/>
    <mergeCell ref="A19:C19"/>
    <mergeCell ref="A20:C20"/>
    <mergeCell ref="A22:C22"/>
    <mergeCell ref="A23:C23"/>
    <mergeCell ref="A24:C24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U39"/>
  <sheetViews>
    <sheetView zoomScale="90" zoomScaleNormal="90" workbookViewId="0">
      <selection activeCell="A12" sqref="A12"/>
    </sheetView>
  </sheetViews>
  <sheetFormatPr baseColWidth="10" defaultColWidth="9.140625" defaultRowHeight="15" x14ac:dyDescent="0.25"/>
  <cols>
    <col min="1" max="1" width="39.5703125" style="203" customWidth="1"/>
    <col min="2" max="16384" width="9.140625" style="203"/>
  </cols>
  <sheetData>
    <row r="6" spans="1:21" ht="17.25" customHeight="1" x14ac:dyDescent="0.25"/>
    <row r="7" spans="1:21" x14ac:dyDescent="0.25">
      <c r="A7" s="204" t="s">
        <v>88</v>
      </c>
      <c r="B7" s="204"/>
      <c r="C7" s="204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5"/>
      <c r="O7" s="205"/>
      <c r="P7" s="205"/>
      <c r="Q7" s="205"/>
      <c r="R7" s="205"/>
      <c r="S7" s="205"/>
    </row>
    <row r="8" spans="1:21" x14ac:dyDescent="0.25">
      <c r="A8" s="206" t="s">
        <v>81</v>
      </c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6"/>
      <c r="N8" s="205"/>
      <c r="O8" s="205"/>
      <c r="P8" s="205"/>
      <c r="Q8" s="205"/>
      <c r="R8" s="205"/>
      <c r="S8" s="205"/>
      <c r="T8" s="205"/>
      <c r="U8" s="205"/>
    </row>
    <row r="9" spans="1:21" ht="6" customHeight="1" thickBot="1" x14ac:dyDescent="0.3">
      <c r="A9" s="180"/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205"/>
      <c r="O9" s="205"/>
      <c r="P9" s="205"/>
      <c r="Q9" s="205"/>
      <c r="R9" s="205"/>
      <c r="S9" s="205"/>
      <c r="T9" s="205"/>
      <c r="U9" s="205"/>
    </row>
    <row r="10" spans="1:21" ht="15.75" thickBot="1" x14ac:dyDescent="0.3">
      <c r="A10" s="207" t="s">
        <v>54</v>
      </c>
      <c r="B10" s="208" t="s">
        <v>0</v>
      </c>
      <c r="C10" s="209"/>
      <c r="D10" s="209"/>
      <c r="E10" s="209"/>
      <c r="F10" s="209"/>
      <c r="G10" s="210"/>
      <c r="H10" s="209" t="s">
        <v>1</v>
      </c>
      <c r="I10" s="209"/>
      <c r="J10" s="209"/>
      <c r="K10" s="209"/>
      <c r="L10" s="209"/>
      <c r="M10" s="211"/>
      <c r="N10" s="205"/>
      <c r="O10" s="205"/>
      <c r="P10" s="205"/>
      <c r="Q10" s="205"/>
      <c r="R10" s="205"/>
      <c r="S10" s="205"/>
      <c r="T10" s="205"/>
      <c r="U10" s="205"/>
    </row>
    <row r="11" spans="1:21" ht="15.75" thickBot="1" x14ac:dyDescent="0.3">
      <c r="A11" s="207" t="s">
        <v>54</v>
      </c>
      <c r="B11" s="212">
        <v>2019</v>
      </c>
      <c r="C11" s="213"/>
      <c r="D11" s="214">
        <v>2020</v>
      </c>
      <c r="E11" s="215"/>
      <c r="F11" s="216">
        <v>2021</v>
      </c>
      <c r="G11" s="217"/>
      <c r="H11" s="215">
        <v>2019</v>
      </c>
      <c r="I11" s="215"/>
      <c r="J11" s="216">
        <v>2020</v>
      </c>
      <c r="K11" s="218"/>
      <c r="L11" s="215">
        <v>2021</v>
      </c>
      <c r="M11" s="219"/>
      <c r="N11" s="205"/>
      <c r="O11" s="205"/>
      <c r="P11" s="205"/>
      <c r="Q11" s="205"/>
      <c r="R11" s="205"/>
      <c r="S11" s="205"/>
      <c r="T11" s="205"/>
      <c r="U11" s="205"/>
    </row>
    <row r="12" spans="1:21" ht="24.75" thickBot="1" x14ac:dyDescent="0.3">
      <c r="A12" s="220" t="s">
        <v>5</v>
      </c>
      <c r="B12" s="221" t="s">
        <v>6</v>
      </c>
      <c r="C12" s="222" t="s">
        <v>7</v>
      </c>
      <c r="D12" s="223" t="s">
        <v>55</v>
      </c>
      <c r="E12" s="224" t="s">
        <v>9</v>
      </c>
      <c r="F12" s="223" t="s">
        <v>56</v>
      </c>
      <c r="G12" s="225" t="s">
        <v>11</v>
      </c>
      <c r="H12" s="224" t="s">
        <v>6</v>
      </c>
      <c r="I12" s="226" t="s">
        <v>7</v>
      </c>
      <c r="J12" s="227" t="s">
        <v>12</v>
      </c>
      <c r="K12" s="223" t="s">
        <v>57</v>
      </c>
      <c r="L12" s="223" t="s">
        <v>56</v>
      </c>
      <c r="M12" s="225" t="s">
        <v>11</v>
      </c>
      <c r="N12" s="205"/>
      <c r="O12" s="205"/>
      <c r="P12" s="205"/>
      <c r="Q12" s="205"/>
      <c r="R12" s="205"/>
      <c r="S12" s="205"/>
      <c r="T12" s="205"/>
      <c r="U12" s="205"/>
    </row>
    <row r="13" spans="1:21" ht="22.5" customHeight="1" thickBot="1" x14ac:dyDescent="0.3">
      <c r="A13" s="228" t="s">
        <v>58</v>
      </c>
      <c r="B13" s="229">
        <v>120</v>
      </c>
      <c r="C13" s="230">
        <v>150</v>
      </c>
      <c r="D13" s="230">
        <v>130</v>
      </c>
      <c r="E13" s="230">
        <v>155</v>
      </c>
      <c r="F13" s="230">
        <v>135</v>
      </c>
      <c r="G13" s="231">
        <v>138</v>
      </c>
      <c r="H13" s="230">
        <v>9</v>
      </c>
      <c r="I13" s="230">
        <v>12</v>
      </c>
      <c r="J13" s="230">
        <v>12</v>
      </c>
      <c r="K13" s="230">
        <v>16</v>
      </c>
      <c r="L13" s="230">
        <v>15</v>
      </c>
      <c r="M13" s="231">
        <v>17</v>
      </c>
      <c r="N13" s="232"/>
      <c r="O13" s="232"/>
      <c r="P13" s="232"/>
      <c r="Q13" s="232"/>
      <c r="R13" s="232"/>
      <c r="S13" s="232"/>
      <c r="T13" s="232"/>
      <c r="U13" s="232"/>
    </row>
    <row r="14" spans="1:21" ht="32.25" customHeight="1" x14ac:dyDescent="0.25">
      <c r="A14" s="233" t="s">
        <v>59</v>
      </c>
      <c r="B14" s="234">
        <v>184</v>
      </c>
      <c r="C14" s="235">
        <v>184</v>
      </c>
      <c r="D14" s="235">
        <v>62</v>
      </c>
      <c r="E14" s="235">
        <v>4</v>
      </c>
      <c r="F14" s="235">
        <v>7</v>
      </c>
      <c r="G14" s="236">
        <v>53</v>
      </c>
      <c r="H14" s="235">
        <v>20</v>
      </c>
      <c r="I14" s="235">
        <v>20</v>
      </c>
      <c r="J14" s="235">
        <v>17</v>
      </c>
      <c r="K14" s="237"/>
      <c r="L14" s="237"/>
      <c r="M14" s="238"/>
      <c r="N14" s="205"/>
      <c r="O14" s="205"/>
      <c r="P14" s="205"/>
      <c r="Q14" s="205"/>
      <c r="R14" s="205"/>
      <c r="S14" s="205"/>
      <c r="T14" s="205"/>
      <c r="U14" s="205"/>
    </row>
    <row r="15" spans="1:21" ht="30.75" customHeight="1" x14ac:dyDescent="0.25">
      <c r="A15" s="239" t="s">
        <v>60</v>
      </c>
      <c r="B15" s="240">
        <v>297</v>
      </c>
      <c r="C15" s="241">
        <v>297</v>
      </c>
      <c r="D15" s="241">
        <v>508</v>
      </c>
      <c r="E15" s="241">
        <v>615</v>
      </c>
      <c r="F15" s="241">
        <v>486</v>
      </c>
      <c r="G15" s="242">
        <v>361</v>
      </c>
      <c r="H15" s="241">
        <v>14</v>
      </c>
      <c r="I15" s="241">
        <v>14</v>
      </c>
      <c r="J15" s="241">
        <v>34</v>
      </c>
      <c r="K15" s="241">
        <v>36</v>
      </c>
      <c r="L15" s="241">
        <v>48</v>
      </c>
      <c r="M15" s="242">
        <v>44</v>
      </c>
      <c r="N15" s="205"/>
      <c r="O15" s="205"/>
      <c r="P15" s="205"/>
      <c r="Q15" s="205"/>
      <c r="R15" s="205"/>
      <c r="S15" s="205"/>
      <c r="T15" s="205"/>
      <c r="U15" s="205"/>
    </row>
    <row r="16" spans="1:21" ht="24" x14ac:dyDescent="0.25">
      <c r="A16" s="243" t="s">
        <v>61</v>
      </c>
      <c r="B16" s="244">
        <v>481</v>
      </c>
      <c r="C16" s="245">
        <v>481</v>
      </c>
      <c r="D16" s="245">
        <v>570</v>
      </c>
      <c r="E16" s="245">
        <v>615</v>
      </c>
      <c r="F16" s="245">
        <v>493</v>
      </c>
      <c r="G16" s="246">
        <v>414</v>
      </c>
      <c r="H16" s="245">
        <v>34</v>
      </c>
      <c r="I16" s="245">
        <v>34</v>
      </c>
      <c r="J16" s="245">
        <v>51</v>
      </c>
      <c r="K16" s="245">
        <v>36</v>
      </c>
      <c r="L16" s="245">
        <v>48</v>
      </c>
      <c r="M16" s="246">
        <v>44</v>
      </c>
      <c r="N16" s="232"/>
      <c r="O16" s="232"/>
      <c r="P16" s="232"/>
      <c r="Q16" s="232"/>
      <c r="R16" s="232"/>
      <c r="S16" s="232"/>
      <c r="T16" s="232"/>
      <c r="U16" s="232"/>
    </row>
    <row r="17" spans="1:21" ht="27.75" customHeight="1" x14ac:dyDescent="0.25">
      <c r="A17" s="239" t="s">
        <v>62</v>
      </c>
      <c r="B17" s="240">
        <v>1.5</v>
      </c>
      <c r="C17" s="241">
        <v>1.5</v>
      </c>
      <c r="D17" s="241">
        <v>0.5</v>
      </c>
      <c r="E17" s="241">
        <v>0.02</v>
      </c>
      <c r="F17" s="241">
        <v>0.05</v>
      </c>
      <c r="G17" s="242">
        <v>0.05</v>
      </c>
      <c r="H17" s="241">
        <v>2.2000000000000002</v>
      </c>
      <c r="I17" s="241">
        <v>2.2000000000000002</v>
      </c>
      <c r="J17" s="241">
        <v>1.5</v>
      </c>
      <c r="K17" s="247"/>
      <c r="L17" s="247"/>
      <c r="M17" s="248"/>
      <c r="N17" s="205"/>
      <c r="O17" s="205"/>
      <c r="P17" s="205"/>
      <c r="Q17" s="205"/>
      <c r="R17" s="205"/>
      <c r="S17" s="205"/>
      <c r="T17" s="205"/>
      <c r="U17" s="205"/>
    </row>
    <row r="18" spans="1:21" ht="28.5" customHeight="1" x14ac:dyDescent="0.25">
      <c r="A18" s="239" t="s">
        <v>63</v>
      </c>
      <c r="B18" s="240">
        <v>2.2999999999999998</v>
      </c>
      <c r="C18" s="241">
        <v>2.2999999999999998</v>
      </c>
      <c r="D18" s="241">
        <v>4</v>
      </c>
      <c r="E18" s="241">
        <v>3.9</v>
      </c>
      <c r="F18" s="241">
        <v>3.5</v>
      </c>
      <c r="G18" s="242">
        <v>3.5</v>
      </c>
      <c r="H18" s="241">
        <v>1.5</v>
      </c>
      <c r="I18" s="241">
        <v>1.5</v>
      </c>
      <c r="J18" s="241">
        <v>3</v>
      </c>
      <c r="K18" s="241">
        <v>2.25</v>
      </c>
      <c r="L18" s="241">
        <v>3.2</v>
      </c>
      <c r="M18" s="242">
        <v>44</v>
      </c>
      <c r="N18" s="205"/>
      <c r="O18" s="205"/>
      <c r="P18" s="205"/>
      <c r="Q18" s="205"/>
      <c r="R18" s="205"/>
      <c r="S18" s="205"/>
      <c r="T18" s="205"/>
      <c r="U18" s="205"/>
    </row>
    <row r="19" spans="1:21" ht="42.75" customHeight="1" thickBot="1" x14ac:dyDescent="0.3">
      <c r="A19" s="249" t="s">
        <v>64</v>
      </c>
      <c r="B19" s="250">
        <v>3.8</v>
      </c>
      <c r="C19" s="251">
        <v>3.8</v>
      </c>
      <c r="D19" s="251">
        <v>4.5</v>
      </c>
      <c r="E19" s="251">
        <v>3.92</v>
      </c>
      <c r="F19" s="251">
        <v>3.55</v>
      </c>
      <c r="G19" s="252">
        <v>1.77</v>
      </c>
      <c r="H19" s="251">
        <v>3.7</v>
      </c>
      <c r="I19" s="251">
        <v>3.7</v>
      </c>
      <c r="J19" s="251">
        <v>4.5</v>
      </c>
      <c r="K19" s="251">
        <v>2.25</v>
      </c>
      <c r="L19" s="251">
        <v>3.2</v>
      </c>
      <c r="M19" s="252">
        <v>44</v>
      </c>
      <c r="N19" s="232"/>
      <c r="O19" s="232"/>
      <c r="P19" s="232"/>
      <c r="Q19" s="232"/>
      <c r="R19" s="232"/>
      <c r="S19" s="232"/>
      <c r="T19" s="232"/>
      <c r="U19" s="232"/>
    </row>
    <row r="20" spans="1:21" ht="25.5" customHeight="1" thickBot="1" x14ac:dyDescent="0.3">
      <c r="A20" s="253" t="s">
        <v>65</v>
      </c>
      <c r="B20" s="254">
        <v>15</v>
      </c>
      <c r="C20" s="255">
        <v>24</v>
      </c>
      <c r="D20" s="255">
        <v>17</v>
      </c>
      <c r="E20" s="255">
        <v>13</v>
      </c>
      <c r="F20" s="255">
        <v>2</v>
      </c>
      <c r="G20" s="256">
        <v>15</v>
      </c>
      <c r="H20" s="255">
        <v>0</v>
      </c>
      <c r="I20" s="255">
        <v>3</v>
      </c>
      <c r="J20" s="255">
        <v>2</v>
      </c>
      <c r="K20" s="255">
        <v>2</v>
      </c>
      <c r="L20" s="255">
        <v>1</v>
      </c>
      <c r="M20" s="256">
        <v>2</v>
      </c>
      <c r="N20" s="232"/>
      <c r="O20" s="232"/>
      <c r="P20" s="232"/>
      <c r="Q20" s="232"/>
      <c r="R20" s="232"/>
      <c r="S20" s="232"/>
      <c r="T20" s="232"/>
      <c r="U20" s="232"/>
    </row>
    <row r="21" spans="1:21" x14ac:dyDescent="0.25">
      <c r="A21" s="257" t="s">
        <v>54</v>
      </c>
      <c r="B21" s="258" t="s">
        <v>54</v>
      </c>
      <c r="C21" s="258" t="s">
        <v>54</v>
      </c>
      <c r="D21" s="258" t="s">
        <v>54</v>
      </c>
      <c r="E21" s="258" t="s">
        <v>54</v>
      </c>
      <c r="F21" s="258" t="s">
        <v>54</v>
      </c>
      <c r="G21" s="258" t="s">
        <v>54</v>
      </c>
      <c r="H21" s="258" t="s">
        <v>54</v>
      </c>
      <c r="I21" s="258" t="s">
        <v>54</v>
      </c>
      <c r="J21" s="258" t="s">
        <v>54</v>
      </c>
      <c r="K21" s="258" t="s">
        <v>54</v>
      </c>
      <c r="L21" s="258" t="s">
        <v>54</v>
      </c>
      <c r="M21" s="258" t="s">
        <v>54</v>
      </c>
      <c r="N21" s="232"/>
      <c r="O21" s="232"/>
      <c r="P21" s="232"/>
      <c r="Q21" s="232"/>
      <c r="R21" s="232"/>
      <c r="S21" s="232"/>
      <c r="T21" s="232"/>
      <c r="U21" s="232"/>
    </row>
    <row r="22" spans="1:21" x14ac:dyDescent="0.25">
      <c r="A22" s="206" t="s">
        <v>80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5"/>
      <c r="O22" s="205"/>
      <c r="P22" s="205"/>
      <c r="Q22" s="205"/>
      <c r="R22" s="205"/>
      <c r="S22" s="205"/>
      <c r="T22" s="205"/>
      <c r="U22" s="205"/>
    </row>
    <row r="23" spans="1:21" ht="6.75" customHeight="1" thickBot="1" x14ac:dyDescent="0.3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05"/>
      <c r="O23" s="205"/>
      <c r="P23" s="205"/>
      <c r="Q23" s="205"/>
      <c r="R23" s="205"/>
      <c r="S23" s="205"/>
      <c r="T23" s="205"/>
      <c r="U23" s="205"/>
    </row>
    <row r="24" spans="1:21" ht="15.75" thickBot="1" x14ac:dyDescent="0.3">
      <c r="A24" s="207" t="s">
        <v>54</v>
      </c>
      <c r="B24" s="260" t="s">
        <v>0</v>
      </c>
      <c r="C24" s="261"/>
      <c r="D24" s="261"/>
      <c r="E24" s="261"/>
      <c r="F24" s="261"/>
      <c r="G24" s="261"/>
      <c r="H24" s="261"/>
      <c r="I24" s="261"/>
      <c r="J24" s="261"/>
      <c r="K24" s="262"/>
      <c r="L24" s="261" t="s">
        <v>1</v>
      </c>
      <c r="M24" s="261"/>
      <c r="N24" s="261"/>
      <c r="O24" s="261"/>
      <c r="P24" s="261"/>
      <c r="Q24" s="261"/>
      <c r="R24" s="261"/>
      <c r="S24" s="261"/>
      <c r="T24" s="261"/>
      <c r="U24" s="263"/>
    </row>
    <row r="25" spans="1:21" ht="15.75" thickBot="1" x14ac:dyDescent="0.3">
      <c r="A25" s="207" t="s">
        <v>54</v>
      </c>
      <c r="B25" s="260">
        <v>2019</v>
      </c>
      <c r="C25" s="261"/>
      <c r="D25" s="264">
        <v>2020</v>
      </c>
      <c r="E25" s="261"/>
      <c r="F25" s="261"/>
      <c r="G25" s="261"/>
      <c r="H25" s="264">
        <v>2021</v>
      </c>
      <c r="I25" s="261"/>
      <c r="J25" s="261"/>
      <c r="K25" s="263"/>
      <c r="L25" s="265">
        <v>2019</v>
      </c>
      <c r="M25" s="266"/>
      <c r="N25" s="267">
        <v>2020</v>
      </c>
      <c r="O25" s="265"/>
      <c r="P25" s="265"/>
      <c r="Q25" s="265"/>
      <c r="R25" s="267">
        <v>2021</v>
      </c>
      <c r="S25" s="265"/>
      <c r="T25" s="265"/>
      <c r="U25" s="266"/>
    </row>
    <row r="26" spans="1:21" ht="34.5" thickBot="1" x14ac:dyDescent="0.3">
      <c r="A26" s="268" t="s">
        <v>5</v>
      </c>
      <c r="B26" s="269" t="s">
        <v>6</v>
      </c>
      <c r="C26" s="270" t="s">
        <v>7</v>
      </c>
      <c r="D26" s="270" t="s">
        <v>66</v>
      </c>
      <c r="E26" s="270" t="s">
        <v>67</v>
      </c>
      <c r="F26" s="270" t="s">
        <v>68</v>
      </c>
      <c r="G26" s="270" t="s">
        <v>69</v>
      </c>
      <c r="H26" s="270" t="s">
        <v>70</v>
      </c>
      <c r="I26" s="270" t="s">
        <v>71</v>
      </c>
      <c r="J26" s="270" t="s">
        <v>72</v>
      </c>
      <c r="K26" s="271" t="s">
        <v>73</v>
      </c>
      <c r="L26" s="269" t="s">
        <v>6</v>
      </c>
      <c r="M26" s="270" t="s">
        <v>7</v>
      </c>
      <c r="N26" s="270" t="s">
        <v>66</v>
      </c>
      <c r="O26" s="270" t="s">
        <v>67</v>
      </c>
      <c r="P26" s="270" t="s">
        <v>68</v>
      </c>
      <c r="Q26" s="270" t="s">
        <v>69</v>
      </c>
      <c r="R26" s="270" t="s">
        <v>70</v>
      </c>
      <c r="S26" s="270" t="s">
        <v>71</v>
      </c>
      <c r="T26" s="270" t="s">
        <v>72</v>
      </c>
      <c r="U26" s="272" t="s">
        <v>73</v>
      </c>
    </row>
    <row r="27" spans="1:21" ht="25.5" customHeight="1" x14ac:dyDescent="0.25">
      <c r="A27" s="273" t="s">
        <v>82</v>
      </c>
      <c r="B27" s="274">
        <v>3</v>
      </c>
      <c r="C27" s="275">
        <v>1</v>
      </c>
      <c r="D27" s="275">
        <v>1</v>
      </c>
      <c r="E27" s="275">
        <v>3</v>
      </c>
      <c r="F27" s="275">
        <v>0</v>
      </c>
      <c r="G27" s="275">
        <v>3</v>
      </c>
      <c r="H27" s="275">
        <v>0</v>
      </c>
      <c r="I27" s="275">
        <v>7</v>
      </c>
      <c r="J27" s="276">
        <v>1</v>
      </c>
      <c r="K27" s="277">
        <v>3</v>
      </c>
      <c r="L27" s="274">
        <v>0</v>
      </c>
      <c r="M27" s="275">
        <v>0</v>
      </c>
      <c r="N27" s="275">
        <v>0</v>
      </c>
      <c r="O27" s="275">
        <v>1</v>
      </c>
      <c r="P27" s="275">
        <v>0</v>
      </c>
      <c r="Q27" s="275">
        <v>1</v>
      </c>
      <c r="R27" s="275">
        <v>0</v>
      </c>
      <c r="S27" s="275">
        <v>3</v>
      </c>
      <c r="T27" s="276">
        <v>0</v>
      </c>
      <c r="U27" s="278">
        <v>0</v>
      </c>
    </row>
    <row r="28" spans="1:21" ht="34.15" customHeight="1" x14ac:dyDescent="0.25">
      <c r="A28" s="279" t="s">
        <v>83</v>
      </c>
      <c r="B28" s="280">
        <v>52</v>
      </c>
      <c r="C28" s="281">
        <v>4</v>
      </c>
      <c r="D28" s="281">
        <v>5</v>
      </c>
      <c r="E28" s="281">
        <v>64</v>
      </c>
      <c r="F28" s="281">
        <v>0</v>
      </c>
      <c r="G28" s="281">
        <v>17</v>
      </c>
      <c r="H28" s="281">
        <v>0</v>
      </c>
      <c r="I28" s="281">
        <v>125</v>
      </c>
      <c r="J28" s="282">
        <v>11</v>
      </c>
      <c r="K28" s="283">
        <v>29</v>
      </c>
      <c r="L28" s="280">
        <v>0</v>
      </c>
      <c r="M28" s="281">
        <v>0</v>
      </c>
      <c r="N28" s="281">
        <v>1</v>
      </c>
      <c r="O28" s="281">
        <v>1</v>
      </c>
      <c r="P28" s="281">
        <v>0</v>
      </c>
      <c r="Q28" s="281">
        <v>1</v>
      </c>
      <c r="R28" s="281">
        <v>0</v>
      </c>
      <c r="S28" s="281">
        <v>2</v>
      </c>
      <c r="T28" s="282">
        <v>0</v>
      </c>
      <c r="U28" s="284">
        <v>0</v>
      </c>
    </row>
    <row r="29" spans="1:21" ht="33.6" customHeight="1" x14ac:dyDescent="0.25">
      <c r="A29" s="285" t="s">
        <v>84</v>
      </c>
      <c r="B29" s="280">
        <v>2</v>
      </c>
      <c r="C29" s="281">
        <v>2</v>
      </c>
      <c r="D29" s="281">
        <v>1</v>
      </c>
      <c r="E29" s="281">
        <v>1</v>
      </c>
      <c r="F29" s="281">
        <v>0</v>
      </c>
      <c r="G29" s="281">
        <v>3</v>
      </c>
      <c r="H29" s="281">
        <v>0</v>
      </c>
      <c r="I29" s="281">
        <v>3</v>
      </c>
      <c r="J29" s="282">
        <v>0</v>
      </c>
      <c r="K29" s="283">
        <v>2</v>
      </c>
      <c r="L29" s="280">
        <v>2</v>
      </c>
      <c r="M29" s="281">
        <v>2</v>
      </c>
      <c r="N29" s="281">
        <v>1</v>
      </c>
      <c r="O29" s="281">
        <v>1</v>
      </c>
      <c r="P29" s="281">
        <v>0</v>
      </c>
      <c r="Q29" s="281">
        <v>3</v>
      </c>
      <c r="R29" s="281">
        <v>0</v>
      </c>
      <c r="S29" s="281">
        <v>3</v>
      </c>
      <c r="T29" s="282">
        <v>0</v>
      </c>
      <c r="U29" s="284">
        <v>0</v>
      </c>
    </row>
    <row r="30" spans="1:21" ht="34.15" customHeight="1" thickBot="1" x14ac:dyDescent="0.3">
      <c r="A30" s="286" t="s">
        <v>85</v>
      </c>
      <c r="B30" s="287">
        <v>192</v>
      </c>
      <c r="C30" s="288">
        <v>218</v>
      </c>
      <c r="D30" s="288">
        <v>130</v>
      </c>
      <c r="E30" s="288">
        <v>108</v>
      </c>
      <c r="F30" s="288">
        <v>0</v>
      </c>
      <c r="G30" s="288">
        <v>292</v>
      </c>
      <c r="H30" s="288">
        <v>0</v>
      </c>
      <c r="I30" s="288">
        <v>282</v>
      </c>
      <c r="J30" s="289">
        <v>0</v>
      </c>
      <c r="K30" s="290">
        <v>189</v>
      </c>
      <c r="L30" s="287">
        <v>17</v>
      </c>
      <c r="M30" s="288">
        <v>22</v>
      </c>
      <c r="N30" s="288">
        <v>12</v>
      </c>
      <c r="O30" s="288">
        <v>12</v>
      </c>
      <c r="P30" s="288">
        <v>0</v>
      </c>
      <c r="Q30" s="288">
        <v>22</v>
      </c>
      <c r="R30" s="288">
        <v>0</v>
      </c>
      <c r="S30" s="288">
        <v>29</v>
      </c>
      <c r="T30" s="289">
        <v>0</v>
      </c>
      <c r="U30" s="291">
        <v>31</v>
      </c>
    </row>
    <row r="31" spans="1:21" ht="51" customHeight="1" thickBot="1" x14ac:dyDescent="0.3">
      <c r="A31" s="249" t="s">
        <v>74</v>
      </c>
      <c r="B31" s="292">
        <v>244</v>
      </c>
      <c r="C31" s="293">
        <v>222</v>
      </c>
      <c r="D31" s="293">
        <v>135</v>
      </c>
      <c r="E31" s="293">
        <v>172</v>
      </c>
      <c r="F31" s="293">
        <v>0</v>
      </c>
      <c r="G31" s="293">
        <v>309</v>
      </c>
      <c r="H31" s="293">
        <v>0</v>
      </c>
      <c r="I31" s="293">
        <v>407</v>
      </c>
      <c r="J31" s="293">
        <v>0</v>
      </c>
      <c r="K31" s="294">
        <v>191</v>
      </c>
      <c r="L31" s="292">
        <v>17</v>
      </c>
      <c r="M31" s="293">
        <v>22</v>
      </c>
      <c r="N31" s="293">
        <v>13</v>
      </c>
      <c r="O31" s="293">
        <v>13</v>
      </c>
      <c r="P31" s="293">
        <v>0</v>
      </c>
      <c r="Q31" s="293">
        <v>23</v>
      </c>
      <c r="R31" s="293">
        <v>0</v>
      </c>
      <c r="S31" s="293">
        <v>31</v>
      </c>
      <c r="T31" s="293">
        <v>0</v>
      </c>
      <c r="U31" s="295">
        <v>31</v>
      </c>
    </row>
    <row r="32" spans="1:21" x14ac:dyDescent="0.25">
      <c r="A32" s="296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</row>
    <row r="33" spans="1:21" x14ac:dyDescent="0.25">
      <c r="A33" s="206" t="s">
        <v>75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5"/>
      <c r="O33" s="205"/>
      <c r="P33" s="205"/>
      <c r="Q33" s="205"/>
      <c r="R33" s="205"/>
      <c r="S33" s="205"/>
      <c r="T33" s="205"/>
      <c r="U33" s="205"/>
    </row>
    <row r="34" spans="1:21" ht="7.5" customHeight="1" thickBot="1" x14ac:dyDescent="0.3">
      <c r="A34" s="180"/>
      <c r="B34" s="180"/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205"/>
      <c r="O34" s="205"/>
      <c r="P34" s="205"/>
      <c r="Q34" s="205"/>
      <c r="R34" s="205"/>
      <c r="S34" s="205"/>
      <c r="T34" s="205"/>
      <c r="U34" s="205"/>
    </row>
    <row r="35" spans="1:21" ht="15.75" thickBot="1" x14ac:dyDescent="0.3">
      <c r="A35" s="207" t="s">
        <v>54</v>
      </c>
      <c r="B35" s="260" t="s">
        <v>0</v>
      </c>
      <c r="C35" s="261"/>
      <c r="D35" s="261"/>
      <c r="E35" s="261"/>
      <c r="F35" s="261"/>
      <c r="G35" s="261"/>
      <c r="H35" s="261"/>
      <c r="I35" s="261"/>
      <c r="J35" s="261"/>
      <c r="K35" s="262"/>
      <c r="L35" s="261" t="s">
        <v>1</v>
      </c>
      <c r="M35" s="261"/>
      <c r="N35" s="261"/>
      <c r="O35" s="261"/>
      <c r="P35" s="261"/>
      <c r="Q35" s="261"/>
      <c r="R35" s="261"/>
      <c r="S35" s="261"/>
      <c r="T35" s="261"/>
      <c r="U35" s="263"/>
    </row>
    <row r="36" spans="1:21" ht="15.75" thickBot="1" x14ac:dyDescent="0.3">
      <c r="A36" s="207" t="s">
        <v>54</v>
      </c>
      <c r="B36" s="297">
        <v>2019</v>
      </c>
      <c r="C36" s="298"/>
      <c r="D36" s="299">
        <v>2020</v>
      </c>
      <c r="E36" s="298"/>
      <c r="F36" s="298"/>
      <c r="G36" s="298"/>
      <c r="H36" s="299">
        <v>2021</v>
      </c>
      <c r="I36" s="298"/>
      <c r="J36" s="298"/>
      <c r="K36" s="298"/>
      <c r="L36" s="300">
        <v>2019</v>
      </c>
      <c r="M36" s="211"/>
      <c r="N36" s="299">
        <v>2020</v>
      </c>
      <c r="O36" s="298"/>
      <c r="P36" s="298"/>
      <c r="Q36" s="298"/>
      <c r="R36" s="299">
        <v>2021</v>
      </c>
      <c r="S36" s="298"/>
      <c r="T36" s="298"/>
      <c r="U36" s="301"/>
    </row>
    <row r="37" spans="1:21" ht="34.5" thickBot="1" x14ac:dyDescent="0.3">
      <c r="A37" s="268" t="s">
        <v>5</v>
      </c>
      <c r="B37" s="269" t="s">
        <v>6</v>
      </c>
      <c r="C37" s="270" t="s">
        <v>7</v>
      </c>
      <c r="D37" s="270" t="s">
        <v>66</v>
      </c>
      <c r="E37" s="270" t="s">
        <v>67</v>
      </c>
      <c r="F37" s="270" t="s">
        <v>68</v>
      </c>
      <c r="G37" s="270" t="s">
        <v>69</v>
      </c>
      <c r="H37" s="270" t="s">
        <v>70</v>
      </c>
      <c r="I37" s="270" t="s">
        <v>71</v>
      </c>
      <c r="J37" s="270" t="s">
        <v>72</v>
      </c>
      <c r="K37" s="271" t="s">
        <v>73</v>
      </c>
      <c r="L37" s="269" t="s">
        <v>6</v>
      </c>
      <c r="M37" s="270" t="s">
        <v>7</v>
      </c>
      <c r="N37" s="270" t="s">
        <v>66</v>
      </c>
      <c r="O37" s="270" t="s">
        <v>67</v>
      </c>
      <c r="P37" s="270" t="s">
        <v>68</v>
      </c>
      <c r="Q37" s="270" t="s">
        <v>69</v>
      </c>
      <c r="R37" s="270" t="s">
        <v>70</v>
      </c>
      <c r="S37" s="270" t="s">
        <v>71</v>
      </c>
      <c r="T37" s="270" t="s">
        <v>72</v>
      </c>
      <c r="U37" s="272" t="s">
        <v>73</v>
      </c>
    </row>
    <row r="38" spans="1:21" ht="54" customHeight="1" x14ac:dyDescent="0.25">
      <c r="A38" s="273" t="s">
        <v>76</v>
      </c>
      <c r="B38" s="274">
        <v>11</v>
      </c>
      <c r="C38" s="275">
        <v>8</v>
      </c>
      <c r="D38" s="275">
        <v>0</v>
      </c>
      <c r="E38" s="275">
        <v>6</v>
      </c>
      <c r="F38" s="275">
        <v>0</v>
      </c>
      <c r="G38" s="275">
        <v>4</v>
      </c>
      <c r="H38" s="275">
        <v>0</v>
      </c>
      <c r="I38" s="275">
        <v>7</v>
      </c>
      <c r="J38" s="276">
        <v>0</v>
      </c>
      <c r="K38" s="277">
        <v>6</v>
      </c>
      <c r="L38" s="274">
        <v>1</v>
      </c>
      <c r="M38" s="275">
        <v>8</v>
      </c>
      <c r="N38" s="275">
        <v>0</v>
      </c>
      <c r="O38" s="275">
        <v>0</v>
      </c>
      <c r="P38" s="275">
        <v>0</v>
      </c>
      <c r="Q38" s="275">
        <v>0</v>
      </c>
      <c r="R38" s="275">
        <v>0</v>
      </c>
      <c r="S38" s="275">
        <v>0</v>
      </c>
      <c r="T38" s="276">
        <v>0</v>
      </c>
      <c r="U38" s="278">
        <v>0</v>
      </c>
    </row>
    <row r="39" spans="1:21" ht="32.25" customHeight="1" thickBot="1" x14ac:dyDescent="0.3">
      <c r="A39" s="286" t="s">
        <v>77</v>
      </c>
      <c r="B39" s="302"/>
      <c r="C39" s="303"/>
      <c r="D39" s="303"/>
      <c r="E39" s="303"/>
      <c r="F39" s="303"/>
      <c r="G39" s="303"/>
      <c r="H39" s="304">
        <v>0</v>
      </c>
      <c r="I39" s="304">
        <v>57</v>
      </c>
      <c r="J39" s="305">
        <v>0</v>
      </c>
      <c r="K39" s="306">
        <v>0</v>
      </c>
      <c r="L39" s="302"/>
      <c r="M39" s="303"/>
      <c r="N39" s="303"/>
      <c r="O39" s="303"/>
      <c r="P39" s="303"/>
      <c r="Q39" s="303"/>
      <c r="R39" s="304">
        <v>0</v>
      </c>
      <c r="S39" s="304">
        <v>0</v>
      </c>
      <c r="T39" s="305">
        <v>0</v>
      </c>
      <c r="U39" s="307">
        <v>0</v>
      </c>
    </row>
  </sheetData>
  <sheetProtection algorithmName="SHA-512" hashValue="UOeCXH9N0HVKol1b3/9VAYSmB0zqe5Qw4jwfcqfzU6wQSJkkaAyHpOVtJxcohGkaQGwPgiQOF2QNInLAUfJQbQ==" saltValue="PoGaWelWUvBJjSvtddbLQg==" spinCount="100000" sheet="1" objects="1" scenarios="1"/>
  <mergeCells count="28">
    <mergeCell ref="A7:M7"/>
    <mergeCell ref="L25:M25"/>
    <mergeCell ref="L36:M36"/>
    <mergeCell ref="A33:M33"/>
    <mergeCell ref="B35:K35"/>
    <mergeCell ref="L35:U35"/>
    <mergeCell ref="B36:C36"/>
    <mergeCell ref="D36:G36"/>
    <mergeCell ref="H36:K36"/>
    <mergeCell ref="N36:Q36"/>
    <mergeCell ref="R36:U36"/>
    <mergeCell ref="A22:M22"/>
    <mergeCell ref="B24:K24"/>
    <mergeCell ref="L24:U24"/>
    <mergeCell ref="B25:C25"/>
    <mergeCell ref="D25:G25"/>
    <mergeCell ref="H25:K25"/>
    <mergeCell ref="N25:Q25"/>
    <mergeCell ref="R25:U25"/>
    <mergeCell ref="A8:M8"/>
    <mergeCell ref="B10:G10"/>
    <mergeCell ref="H10:M10"/>
    <mergeCell ref="B11:C11"/>
    <mergeCell ref="D11:E11"/>
    <mergeCell ref="F11:G11"/>
    <mergeCell ref="H11:I11"/>
    <mergeCell ref="J11:K11"/>
    <mergeCell ref="L11:M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C5C2746BB14664F989E06A958A1E6FB" ma:contentTypeVersion="8" ma:contentTypeDescription="Crear nuevo documento." ma:contentTypeScope="" ma:versionID="8c8cb42943d7d9996b11897e28f147f4">
  <xsd:schema xmlns:xsd="http://www.w3.org/2001/XMLSchema" xmlns:xs="http://www.w3.org/2001/XMLSchema" xmlns:p="http://schemas.microsoft.com/office/2006/metadata/properties" xmlns:ns2="3c2e679d-1987-443f-b37a-b229f06165e4" xmlns:ns3="95217d24-50ab-42ee-9bca-96e4f78021df" targetNamespace="http://schemas.microsoft.com/office/2006/metadata/properties" ma:root="true" ma:fieldsID="32768d4838dbc335f3374c3a4fc2d849" ns2:_="" ns3:_="">
    <xsd:import namespace="3c2e679d-1987-443f-b37a-b229f06165e4"/>
    <xsd:import namespace="95217d24-50ab-42ee-9bca-96e4f78021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679d-1987-443f-b37a-b229f0616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217d24-50ab-42ee-9bca-96e4f78021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F43AE2-A44B-4346-9B0E-F423E3CA3AAD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95217d24-50ab-42ee-9bca-96e4f78021df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terms/"/>
    <ds:schemaRef ds:uri="3c2e679d-1987-443f-b37a-b229f06165e4"/>
  </ds:schemaRefs>
</ds:datastoreItem>
</file>

<file path=customXml/itemProps2.xml><?xml version="1.0" encoding="utf-8"?>
<ds:datastoreItem xmlns:ds="http://schemas.openxmlformats.org/officeDocument/2006/customXml" ds:itemID="{A3F56EF4-B385-4D0D-839A-88590FBCF54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C451A2-9C3C-4C80-83CA-D95620A96D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679d-1987-443f-b37a-b229f06165e4"/>
    <ds:schemaRef ds:uri="95217d24-50ab-42ee-9bca-96e4f78021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COMPARATIVO</vt:lpstr>
      <vt:lpstr>ASESORÍA ACADÉMICA </vt:lpstr>
      <vt:lpstr>BECA SJBDLS</vt:lpstr>
      <vt:lpstr>'ASESORÍA ACADÉMICA '!Área_de_impresión</vt:lpstr>
      <vt:lpstr>COMPARATIVO!Área_de_impresión</vt:lpstr>
    </vt:vector>
  </TitlesOfParts>
  <Manager/>
  <Company>Universidad De La Salle Bajío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UDLSB</dc:creator>
  <cp:keywords/>
  <dc:description/>
  <cp:lastModifiedBy>Administrativo</cp:lastModifiedBy>
  <cp:revision/>
  <dcterms:created xsi:type="dcterms:W3CDTF">2009-07-30T22:45:09Z</dcterms:created>
  <dcterms:modified xsi:type="dcterms:W3CDTF">2022-01-31T15:18:21Z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0x010100BC5C2746BB14664F989E06A958A1E6FB</vt:lpwstr>
  </property>
</Properties>
</file>