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ocuments\DAVS\Planeación y Estadistica\Comunicado\2021\FINALES COMUNICADO 2022_Dany\FINALES COMUNICADO 2022_Junta Gob_PROTEGIDOS\"/>
    </mc:Choice>
  </mc:AlternateContent>
  <bookViews>
    <workbookView xWindow="0" yWindow="0" windowWidth="19200" windowHeight="7755" tabRatio="793"/>
  </bookViews>
  <sheets>
    <sheet name="COMPARATIVO" sheetId="3" r:id="rId1"/>
    <sheet name="ENE-JUN 2021" sheetId="7" r:id="rId2"/>
    <sheet name="JUL-DIC 2021" sheetId="9" r:id="rId3"/>
  </sheets>
  <definedNames>
    <definedName name="_xlnm._FilterDatabase" localSheetId="1" hidden="1">'ENE-JUN 2021'!$D$57:$D$61</definedName>
    <definedName name="_xlnm.Print_Area" localSheetId="0">COMPARATIVO!$B$1:$N$52</definedName>
  </definedNames>
  <calcPr calcId="162913"/>
</workbook>
</file>

<file path=xl/calcChain.xml><?xml version="1.0" encoding="utf-8"?>
<calcChain xmlns="http://schemas.openxmlformats.org/spreadsheetml/2006/main">
  <c r="C15" i="9" l="1"/>
  <c r="D70" i="9" l="1"/>
  <c r="D52" i="7" l="1"/>
  <c r="D34" i="3"/>
  <c r="I34" i="3"/>
  <c r="F34" i="3"/>
  <c r="I44" i="3"/>
  <c r="F44" i="3"/>
  <c r="D44" i="3"/>
  <c r="D68" i="7" l="1"/>
  <c r="F18" i="3" l="1"/>
  <c r="E19" i="3"/>
  <c r="D19" i="3"/>
  <c r="F17" i="3"/>
  <c r="E16" i="3"/>
  <c r="D16" i="3"/>
  <c r="F15" i="3"/>
  <c r="F14" i="3"/>
  <c r="F16" i="3" s="1"/>
  <c r="F19" i="3" l="1"/>
  <c r="I31" i="3" l="1"/>
  <c r="F31" i="3"/>
  <c r="D31" i="3"/>
  <c r="E29" i="7"/>
  <c r="D52" i="9" l="1"/>
  <c r="F41" i="3" l="1"/>
  <c r="I41" i="3"/>
  <c r="D41" i="3"/>
  <c r="C16" i="9" l="1"/>
  <c r="E22" i="3"/>
  <c r="D22" i="3"/>
  <c r="F21" i="3"/>
  <c r="F20" i="3"/>
  <c r="H29" i="7"/>
  <c r="C29" i="7"/>
  <c r="H28" i="9"/>
  <c r="E28" i="9"/>
  <c r="C28" i="9"/>
  <c r="C16" i="7"/>
  <c r="F22" i="3" l="1"/>
</calcChain>
</file>

<file path=xl/sharedStrings.xml><?xml version="1.0" encoding="utf-8"?>
<sst xmlns="http://schemas.openxmlformats.org/spreadsheetml/2006/main" count="204" uniqueCount="81">
  <si>
    <t>Intercambio</t>
  </si>
  <si>
    <t>Salieron</t>
  </si>
  <si>
    <t>Recibimos</t>
  </si>
  <si>
    <t>TOTAL</t>
  </si>
  <si>
    <t>UNIVERSIDAD</t>
  </si>
  <si>
    <t>TOTAL CICLO</t>
  </si>
  <si>
    <t xml:space="preserve">MOVILIDAD ESTUDIANTIL </t>
  </si>
  <si>
    <t>Campestre</t>
  </si>
  <si>
    <t>PAÍS</t>
  </si>
  <si>
    <t xml:space="preserve">TOTAL </t>
  </si>
  <si>
    <t xml:space="preserve">Salieron </t>
  </si>
  <si>
    <t>Ene-Jun 2019</t>
  </si>
  <si>
    <t>Colaboradores</t>
  </si>
  <si>
    <t>Salamanca</t>
  </si>
  <si>
    <t>INTERCAMBIO ACADÉMICO - CURSO SEMESTRAL</t>
  </si>
  <si>
    <t xml:space="preserve">Intercambio </t>
  </si>
  <si>
    <t>Ene-Jun 2020</t>
  </si>
  <si>
    <t>Secundaria-Preparatoria</t>
  </si>
  <si>
    <t>MOVILIDAD VIRTUAL - CURSOS CORTOS (COIL, INVESTIGACION Y CONGRESOS/CONCURSOS/SEMINARIOS)</t>
  </si>
  <si>
    <t>COMPARATIVO 2019-2021</t>
  </si>
  <si>
    <t>Ene-Jun 2021</t>
  </si>
  <si>
    <t>Jul-Dic 2019</t>
  </si>
  <si>
    <t>Jul-Dic 2020</t>
  </si>
  <si>
    <t>Jul-Dic 2021</t>
  </si>
  <si>
    <t>COMPARATIVO MOVILIDAD 2019-2021</t>
  </si>
  <si>
    <t>Curso Corto Ene-Jun 2021</t>
  </si>
  <si>
    <t>Curso Corto Jul-Dic 2021</t>
  </si>
  <si>
    <t>ENERO - JUNIO 2021</t>
  </si>
  <si>
    <t>JULIO-DICIEMBRE 2021</t>
  </si>
  <si>
    <t>MÉXICO</t>
  </si>
  <si>
    <t>FRANCIA</t>
  </si>
  <si>
    <t>COLOMBIA</t>
  </si>
  <si>
    <t>INSTITUTO DE ESTUDIOS SUPERIORES DEL BAJIO</t>
  </si>
  <si>
    <t>MOVILIDAD INTERNA CAMPUS SALAMANCA</t>
  </si>
  <si>
    <t>IÉSEG SCHOOL OF MANAGEMENT</t>
  </si>
  <si>
    <t>UNIVERSIDAD DE MEDELLÍN</t>
  </si>
  <si>
    <t>UNIVERSIDAD DE LA SALLE BOGOTÁ</t>
  </si>
  <si>
    <t>COREA DEL SUR</t>
  </si>
  <si>
    <t>ESPAÑA</t>
  </si>
  <si>
    <t>CHILE</t>
  </si>
  <si>
    <t>COREA</t>
  </si>
  <si>
    <t>DONGSEO UNIVERSITY (PRESENCIAL)</t>
  </si>
  <si>
    <t>UNIVERSIDAD FINIS TERRAE  (VIRTUAL)</t>
  </si>
  <si>
    <t>UNIVERSIDAD DE GRANADA (PRESENCIAL)</t>
  </si>
  <si>
    <t>UNIVERSIDAD CATÓLICA SAN ANTONIO DE MURCIA (PRESENCIAL)</t>
  </si>
  <si>
    <t>UNIVERSIDAD DE ALMERÍA (PRESENCIAL)</t>
  </si>
  <si>
    <t>UNIVERSIDAD DE JAÉN (PRESENCIAL)</t>
  </si>
  <si>
    <t>MEXICO</t>
  </si>
  <si>
    <t>MOVILIDAD  - INTERCAMBIO ACADÉMICO 2021</t>
  </si>
  <si>
    <t>Ago-Dic 2021</t>
  </si>
  <si>
    <t>Intercambio Académico 2021</t>
  </si>
  <si>
    <t>Curso Corto2021</t>
  </si>
  <si>
    <t>MOVILIDAD  - CURSOS CORTOS 2021</t>
  </si>
  <si>
    <t>MOVILIDAD VIRTUAL - OTROS TIPOS DE MOVILIDAD (CURSOS CORTOS, COIL,  INVESTIGACIÓN, CONGRESOS/CONCURSOS/SEMINARIOS)</t>
  </si>
  <si>
    <t>REPÚBLICA DE COREA</t>
  </si>
  <si>
    <t>MOVILIDAD ESTUDIANTIL (MODALIDAD VIRTUAL Y PRESENCIAL)</t>
  </si>
  <si>
    <t>ESTADOS UNIDOS</t>
  </si>
  <si>
    <t>ITALIA</t>
  </si>
  <si>
    <t>UNIVERSIDAD CARROLL</t>
  </si>
  <si>
    <t>UNIVERSIDAD DONGSEO</t>
  </si>
  <si>
    <t>UNIVERSIDAD DE MEDELLIN</t>
  </si>
  <si>
    <t>UNIVERSIDAD PONTIFICIA BOLIVARIANA</t>
  </si>
  <si>
    <t>UNIVERSIDAD DE ALMERÍA</t>
  </si>
  <si>
    <t>UNIVERSIDAD DE SEVILLA</t>
  </si>
  <si>
    <t>UNIVERSIDAD DE GRANADA</t>
  </si>
  <si>
    <t>UNIVERSIDAD CATÓLICA SAN ANTONIO DE MURCIA</t>
  </si>
  <si>
    <t>ACADEMIA DE ARTE DE FLORENCIA</t>
  </si>
  <si>
    <t>UNIVERSIDAD RAMON LLULL</t>
  </si>
  <si>
    <t>DE LA SALLE BOGOTÁ</t>
  </si>
  <si>
    <t>CAMPUS SALAMANCA</t>
  </si>
  <si>
    <t>CAMPUS SALAMANCA (MOV. INTERNA)</t>
  </si>
  <si>
    <t>Estudiantes</t>
  </si>
  <si>
    <t>Estudiantes
Licenciatura</t>
  </si>
  <si>
    <t>Estudiantes
Posgrado</t>
  </si>
  <si>
    <t>Estudiantes Licenciatura</t>
  </si>
  <si>
    <t>Estudiantes Maestría</t>
  </si>
  <si>
    <t xml:space="preserve">ESTUDIANTES QUE RECIBIMOS EN MODALIDAD VIRTUAL DE INTERCAMBIO ACADÉMICO DURANTE EL SEMESTRE  </t>
  </si>
  <si>
    <t xml:space="preserve">ESTUDIANTES QUE SALIERON EN MODALIDAD PRESENCIAL Y VIRTUAL DE INTERCAMBIO ACADÉMICO DURANTE EL SEMESTRE  </t>
  </si>
  <si>
    <t xml:space="preserve">ESTUDIANTES QUE RECIBIMOS EN MODALIDAD VIRTUAL Y PRESENCIAL DE INTERCAMBIO DURANTE EL SEMESTRE  </t>
  </si>
  <si>
    <t xml:space="preserve">ESTUDIANTES QUE SALIERON DE INTERCAMBIO EN MODALIDAD VIRTUAL Y PRESENCIAL  DURANTE EL SEMESTRE  </t>
  </si>
  <si>
    <t>ESTUDIANTES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</si>
</sst>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1C2A"/>
        <bgColor indexed="64"/>
      </patternFill>
    </fill>
    <fill>
      <patternFill patternType="solid">
        <fgColor rgb="FF001E61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27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75">
    <xf numFmtId="0" fontId="0" fillId="0" borderId="0" xfId="0"/>
    <xf numFmtId="0" fontId="6" fillId="2" borderId="0" xfId="0" applyFont="1" applyFill="1" applyAlignment="1" applyProtection="1">
      <alignment horizontal="left"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7" fillId="2" borderId="0" xfId="0" applyFont="1" applyFill="1" applyAlignment="1" applyProtection="1">
      <protection hidden="1"/>
    </xf>
    <xf numFmtId="0" fontId="3" fillId="2" borderId="0" xfId="0" applyFont="1" applyFill="1" applyProtection="1">
      <protection hidden="1"/>
    </xf>
    <xf numFmtId="0" fontId="12" fillId="2" borderId="0" xfId="0" applyFont="1" applyFill="1" applyAlignment="1" applyProtection="1">
      <alignment horizontal="left" vertical="center"/>
      <protection hidden="1"/>
    </xf>
    <xf numFmtId="0" fontId="8" fillId="2" borderId="0" xfId="0" applyFont="1" applyFill="1" applyAlignment="1" applyProtection="1">
      <protection hidden="1"/>
    </xf>
    <xf numFmtId="0" fontId="3" fillId="2" borderId="0" xfId="0" applyFont="1" applyFill="1" applyBorder="1" applyAlignment="1" applyProtection="1">
      <alignment horizontal="left"/>
      <protection hidden="1"/>
    </xf>
    <xf numFmtId="0" fontId="3" fillId="2" borderId="0" xfId="0" applyFont="1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0" fontId="9" fillId="2" borderId="0" xfId="0" applyFont="1" applyFill="1" applyAlignment="1" applyProtection="1">
      <protection hidden="1"/>
    </xf>
    <xf numFmtId="0" fontId="10" fillId="2" borderId="0" xfId="0" applyFont="1" applyFill="1" applyAlignment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17" fontId="4" fillId="2" borderId="0" xfId="0" applyNumberFormat="1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2" borderId="24" xfId="0" applyFont="1" applyFill="1" applyBorder="1" applyAlignment="1" applyProtection="1">
      <alignment horizontal="center" vertical="center"/>
      <protection hidden="1"/>
    </xf>
    <xf numFmtId="0" fontId="2" fillId="2" borderId="24" xfId="0" applyFont="1" applyFill="1" applyBorder="1" applyProtection="1">
      <protection hidden="1"/>
    </xf>
    <xf numFmtId="0" fontId="1" fillId="2" borderId="0" xfId="0" applyFont="1" applyFill="1" applyBorder="1" applyAlignment="1" applyProtection="1">
      <alignment horizontal="center" vertical="center" wrapText="1"/>
      <protection hidden="1"/>
    </xf>
    <xf numFmtId="0" fontId="1" fillId="2" borderId="27" xfId="0" applyFont="1" applyFill="1" applyBorder="1" applyProtection="1">
      <protection hidden="1"/>
    </xf>
    <xf numFmtId="0" fontId="1" fillId="2" borderId="30" xfId="0" applyFont="1" applyFill="1" applyBorder="1" applyProtection="1"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1" fillId="2" borderId="24" xfId="0" applyFont="1" applyFill="1" applyBorder="1" applyAlignment="1" applyProtection="1">
      <alignment horizontal="center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1" fillId="2" borderId="0" xfId="0" applyFont="1" applyFill="1" applyBorder="1" applyAlignment="1" applyProtection="1"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14" fillId="2" borderId="0" xfId="0" applyFont="1" applyFill="1" applyBorder="1" applyAlignment="1" applyProtection="1">
      <alignment horizontal="right"/>
      <protection hidden="1"/>
    </xf>
    <xf numFmtId="0" fontId="14" fillId="2" borderId="0" xfId="0" applyFont="1" applyFill="1" applyBorder="1" applyAlignment="1" applyProtection="1">
      <alignment horizontal="center"/>
      <protection hidden="1"/>
    </xf>
    <xf numFmtId="0" fontId="1" fillId="2" borderId="0" xfId="0" applyFont="1" applyFill="1" applyBorder="1" applyAlignment="1" applyProtection="1">
      <alignment horizontal="right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1" fillId="2" borderId="24" xfId="0" applyFont="1" applyFill="1" applyBorder="1" applyAlignment="1" applyProtection="1">
      <alignment horizontal="center"/>
      <protection hidden="1"/>
    </xf>
    <xf numFmtId="0" fontId="13" fillId="2" borderId="0" xfId="0" applyFont="1" applyFill="1" applyBorder="1" applyAlignment="1" applyProtection="1">
      <alignment horizontal="left"/>
      <protection hidden="1"/>
    </xf>
    <xf numFmtId="0" fontId="1" fillId="2" borderId="0" xfId="0" applyFont="1" applyFill="1" applyBorder="1" applyAlignment="1" applyProtection="1">
      <alignment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1" fillId="4" borderId="17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Border="1" applyAlignment="1" applyProtection="1">
      <alignment horizontal="center" vertical="center" wrapText="1"/>
      <protection hidden="1"/>
    </xf>
    <xf numFmtId="0" fontId="1" fillId="0" borderId="30" xfId="0" applyFont="1" applyFill="1" applyBorder="1" applyProtection="1">
      <protection hidden="1"/>
    </xf>
    <xf numFmtId="0" fontId="13" fillId="2" borderId="27" xfId="0" applyFont="1" applyFill="1" applyBorder="1" applyAlignment="1" applyProtection="1">
      <alignment horizontal="left"/>
      <protection hidden="1"/>
    </xf>
    <xf numFmtId="0" fontId="3" fillId="2" borderId="23" xfId="0" applyFont="1" applyFill="1" applyBorder="1" applyAlignment="1" applyProtection="1">
      <alignment horizontal="center"/>
      <protection hidden="1"/>
    </xf>
    <xf numFmtId="0" fontId="3" fillId="2" borderId="39" xfId="0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2" borderId="7" xfId="0" applyFont="1" applyFill="1" applyBorder="1" applyAlignment="1" applyProtection="1">
      <alignment horizontal="center"/>
      <protection hidden="1"/>
    </xf>
    <xf numFmtId="0" fontId="1" fillId="2" borderId="11" xfId="0" applyFont="1" applyFill="1" applyBorder="1" applyAlignment="1" applyProtection="1">
      <alignment horizontal="center"/>
      <protection hidden="1"/>
    </xf>
    <xf numFmtId="0" fontId="1" fillId="2" borderId="10" xfId="0" applyFont="1" applyFill="1" applyBorder="1" applyAlignment="1" applyProtection="1">
      <alignment horizontal="center"/>
      <protection hidden="1"/>
    </xf>
    <xf numFmtId="0" fontId="1" fillId="2" borderId="9" xfId="0" applyFont="1" applyFill="1" applyBorder="1" applyAlignment="1" applyProtection="1">
      <alignment horizontal="center"/>
      <protection hidden="1"/>
    </xf>
    <xf numFmtId="0" fontId="1" fillId="2" borderId="8" xfId="0" applyFont="1" applyFill="1" applyBorder="1" applyAlignment="1" applyProtection="1">
      <alignment horizontal="center"/>
      <protection hidden="1"/>
    </xf>
    <xf numFmtId="0" fontId="1" fillId="2" borderId="23" xfId="0" applyFont="1" applyFill="1" applyBorder="1" applyAlignment="1" applyProtection="1">
      <alignment horizontal="center"/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Border="1" applyAlignment="1" applyProtection="1">
      <alignment horizontal="left"/>
      <protection hidden="1"/>
    </xf>
    <xf numFmtId="0" fontId="1" fillId="2" borderId="27" xfId="0" applyFont="1" applyFill="1" applyBorder="1" applyProtection="1">
      <protection hidden="1"/>
    </xf>
    <xf numFmtId="0" fontId="1" fillId="2" borderId="30" xfId="0" applyFont="1" applyFill="1" applyBorder="1" applyProtection="1"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2" fillId="2" borderId="5" xfId="0" applyFont="1" applyFill="1" applyBorder="1" applyAlignment="1" applyProtection="1">
      <alignment horizontal="center"/>
      <protection hidden="1"/>
    </xf>
    <xf numFmtId="0" fontId="2" fillId="2" borderId="8" xfId="0" applyFont="1" applyFill="1" applyBorder="1" applyAlignment="1" applyProtection="1">
      <alignment horizontal="left"/>
      <protection hidden="1"/>
    </xf>
    <xf numFmtId="0" fontId="2" fillId="2" borderId="9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left"/>
      <protection hidden="1"/>
    </xf>
    <xf numFmtId="0" fontId="2" fillId="2" borderId="4" xfId="0" applyFont="1" applyFill="1" applyBorder="1" applyAlignment="1" applyProtection="1">
      <alignment horizontal="center"/>
      <protection hidden="1"/>
    </xf>
    <xf numFmtId="0" fontId="2" fillId="2" borderId="8" xfId="0" applyFont="1" applyFill="1" applyBorder="1" applyAlignment="1" applyProtection="1">
      <alignment horizontal="left"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3" fillId="2" borderId="30" xfId="0" applyFont="1" applyFill="1" applyBorder="1" applyAlignment="1" applyProtection="1">
      <alignment horizontal="left"/>
      <protection hidden="1"/>
    </xf>
    <xf numFmtId="0" fontId="13" fillId="2" borderId="33" xfId="0" applyFont="1" applyFill="1" applyBorder="1" applyAlignment="1" applyProtection="1">
      <alignment horizontal="left"/>
      <protection hidden="1"/>
    </xf>
    <xf numFmtId="0" fontId="3" fillId="2" borderId="11" xfId="0" applyFont="1" applyFill="1" applyBorder="1" applyAlignment="1" applyProtection="1">
      <alignment horizontal="center"/>
      <protection hidden="1"/>
    </xf>
    <xf numFmtId="0" fontId="3" fillId="2" borderId="35" xfId="0" applyFont="1" applyFill="1" applyBorder="1" applyAlignment="1" applyProtection="1">
      <alignment horizontal="center"/>
      <protection hidden="1"/>
    </xf>
    <xf numFmtId="0" fontId="3" fillId="2" borderId="36" xfId="0" applyFont="1" applyFill="1" applyBorder="1" applyAlignment="1" applyProtection="1">
      <alignment horizontal="center"/>
      <protection hidden="1"/>
    </xf>
    <xf numFmtId="0" fontId="3" fillId="2" borderId="37" xfId="0" applyFont="1" applyFill="1" applyBorder="1" applyAlignment="1" applyProtection="1">
      <alignment horizontal="center"/>
      <protection hidden="1"/>
    </xf>
    <xf numFmtId="0" fontId="1" fillId="2" borderId="27" xfId="0" applyFont="1" applyFill="1" applyBorder="1" applyAlignment="1" applyProtection="1">
      <alignment horizontal="center"/>
      <protection hidden="1"/>
    </xf>
    <xf numFmtId="0" fontId="4" fillId="2" borderId="23" xfId="0" applyFont="1" applyFill="1" applyBorder="1" applyAlignment="1" applyProtection="1">
      <alignment horizontal="center" vertical="center"/>
      <protection hidden="1"/>
    </xf>
    <xf numFmtId="0" fontId="1" fillId="2" borderId="30" xfId="0" applyFont="1" applyFill="1" applyBorder="1" applyAlignment="1" applyProtection="1">
      <alignment horizontal="center"/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left"/>
      <protection hidden="1"/>
    </xf>
    <xf numFmtId="0" fontId="14" fillId="2" borderId="0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4" borderId="40" xfId="0" applyFont="1" applyFill="1" applyBorder="1" applyAlignment="1" applyProtection="1">
      <alignment horizontal="center" vertical="center" wrapText="1"/>
      <protection hidden="1"/>
    </xf>
    <xf numFmtId="0" fontId="1" fillId="4" borderId="15" xfId="0" applyFont="1" applyFill="1" applyBorder="1" applyAlignment="1" applyProtection="1">
      <alignment horizontal="center" vertical="center" wrapText="1"/>
      <protection hidden="1"/>
    </xf>
    <xf numFmtId="0" fontId="1" fillId="4" borderId="22" xfId="0" applyFont="1" applyFill="1" applyBorder="1" applyAlignment="1" applyProtection="1">
      <alignment horizontal="center" vertical="center" wrapText="1"/>
      <protection hidden="1"/>
    </xf>
    <xf numFmtId="0" fontId="1" fillId="4" borderId="42" xfId="0" applyFont="1" applyFill="1" applyBorder="1" applyAlignment="1" applyProtection="1">
      <alignment horizontal="center" vertical="center" wrapText="1"/>
      <protection hidden="1"/>
    </xf>
    <xf numFmtId="0" fontId="1" fillId="2" borderId="41" xfId="0" applyFont="1" applyFill="1" applyBorder="1" applyAlignment="1" applyProtection="1">
      <alignment horizontal="center"/>
      <protection hidden="1"/>
    </xf>
    <xf numFmtId="0" fontId="1" fillId="2" borderId="43" xfId="0" applyFont="1" applyFill="1" applyBorder="1" applyAlignment="1" applyProtection="1">
      <alignment horizontal="center"/>
      <protection hidden="1"/>
    </xf>
    <xf numFmtId="0" fontId="2" fillId="2" borderId="9" xfId="0" applyFont="1" applyFill="1" applyBorder="1" applyAlignment="1" applyProtection="1">
      <alignment horizontal="left"/>
      <protection hidden="1"/>
    </xf>
    <xf numFmtId="0" fontId="2" fillId="2" borderId="2" xfId="0" applyFont="1" applyFill="1" applyBorder="1" applyAlignment="1" applyProtection="1">
      <alignment horizontal="left"/>
      <protection hidden="1"/>
    </xf>
    <xf numFmtId="0" fontId="2" fillId="2" borderId="1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1" fillId="4" borderId="14" xfId="0" applyFont="1" applyFill="1" applyBorder="1" applyAlignment="1" applyProtection="1">
      <alignment horizontal="center" vertical="center" wrapText="1"/>
      <protection hidden="1"/>
    </xf>
    <xf numFmtId="0" fontId="1" fillId="4" borderId="45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left"/>
      <protection hidden="1"/>
    </xf>
    <xf numFmtId="0" fontId="2" fillId="2" borderId="12" xfId="0" applyFont="1" applyFill="1" applyBorder="1" applyAlignment="1" applyProtection="1">
      <alignment horizontal="center"/>
      <protection hidden="1"/>
    </xf>
    <xf numFmtId="0" fontId="2" fillId="2" borderId="9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44" xfId="0" applyFont="1" applyFill="1" applyBorder="1" applyAlignment="1" applyProtection="1">
      <alignment horizontal="center"/>
      <protection hidden="1"/>
    </xf>
    <xf numFmtId="0" fontId="2" fillId="2" borderId="10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Protection="1">
      <protection hidden="1"/>
    </xf>
    <xf numFmtId="0" fontId="2" fillId="2" borderId="41" xfId="0" applyFont="1" applyFill="1" applyBorder="1" applyAlignment="1" applyProtection="1">
      <alignment horizontal="center" vertical="center"/>
      <protection hidden="1"/>
    </xf>
    <xf numFmtId="0" fontId="2" fillId="2" borderId="48" xfId="0" applyFont="1" applyFill="1" applyBorder="1" applyAlignment="1" applyProtection="1">
      <alignment horizontal="center" vertical="center"/>
      <protection hidden="1"/>
    </xf>
    <xf numFmtId="0" fontId="2" fillId="2" borderId="43" xfId="0" applyFont="1" applyFill="1" applyBorder="1" applyAlignment="1" applyProtection="1">
      <alignment horizontal="center"/>
      <protection hidden="1"/>
    </xf>
    <xf numFmtId="0" fontId="2" fillId="2" borderId="23" xfId="0" applyFont="1" applyFill="1" applyBorder="1" applyAlignment="1" applyProtection="1">
      <alignment horizontal="center" vertical="center"/>
      <protection hidden="1"/>
    </xf>
    <xf numFmtId="0" fontId="2" fillId="2" borderId="49" xfId="0" applyFont="1" applyFill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/>
      <protection hidden="1"/>
    </xf>
    <xf numFmtId="0" fontId="14" fillId="5" borderId="17" xfId="0" applyFont="1" applyFill="1" applyBorder="1" applyAlignment="1" applyProtection="1">
      <alignment horizontal="center"/>
      <protection hidden="1"/>
    </xf>
    <xf numFmtId="0" fontId="17" fillId="6" borderId="24" xfId="0" applyFont="1" applyFill="1" applyBorder="1" applyAlignment="1" applyProtection="1">
      <alignment horizontal="right"/>
      <protection hidden="1"/>
    </xf>
    <xf numFmtId="0" fontId="18" fillId="6" borderId="34" xfId="0" applyFont="1" applyFill="1" applyBorder="1" applyAlignment="1" applyProtection="1">
      <alignment horizontal="center"/>
      <protection hidden="1"/>
    </xf>
    <xf numFmtId="0" fontId="18" fillId="6" borderId="0" xfId="0" applyFont="1" applyFill="1" applyBorder="1" applyAlignment="1" applyProtection="1">
      <alignment horizontal="center"/>
      <protection hidden="1"/>
    </xf>
    <xf numFmtId="0" fontId="17" fillId="6" borderId="25" xfId="0" applyFont="1" applyFill="1" applyBorder="1" applyAlignment="1" applyProtection="1">
      <alignment horizontal="right"/>
      <protection hidden="1"/>
    </xf>
    <xf numFmtId="0" fontId="18" fillId="6" borderId="17" xfId="0" applyFont="1" applyFill="1" applyBorder="1" applyAlignment="1" applyProtection="1">
      <alignment horizontal="center"/>
      <protection hidden="1"/>
    </xf>
    <xf numFmtId="0" fontId="18" fillId="6" borderId="29" xfId="0" applyFont="1" applyFill="1" applyBorder="1" applyAlignment="1" applyProtection="1">
      <alignment horizontal="center"/>
      <protection hidden="1"/>
    </xf>
    <xf numFmtId="0" fontId="14" fillId="6" borderId="25" xfId="0" applyFont="1" applyFill="1" applyBorder="1" applyAlignment="1" applyProtection="1">
      <alignment horizontal="right"/>
      <protection hidden="1"/>
    </xf>
    <xf numFmtId="0" fontId="14" fillId="6" borderId="31" xfId="0" applyFont="1" applyFill="1" applyBorder="1" applyAlignment="1" applyProtection="1">
      <alignment horizontal="right"/>
      <protection hidden="1"/>
    </xf>
    <xf numFmtId="0" fontId="14" fillId="6" borderId="26" xfId="0" applyFont="1" applyFill="1" applyBorder="1" applyAlignment="1" applyProtection="1">
      <alignment horizontal="center"/>
      <protection hidden="1"/>
    </xf>
    <xf numFmtId="0" fontId="17" fillId="6" borderId="20" xfId="0" applyFont="1" applyFill="1" applyBorder="1" applyAlignment="1" applyProtection="1">
      <alignment horizontal="center" vertical="center"/>
      <protection hidden="1"/>
    </xf>
    <xf numFmtId="0" fontId="17" fillId="6" borderId="21" xfId="0" applyFont="1" applyFill="1" applyBorder="1" applyAlignment="1" applyProtection="1">
      <alignment horizontal="center" vertical="center"/>
      <protection hidden="1"/>
    </xf>
    <xf numFmtId="0" fontId="14" fillId="6" borderId="22" xfId="0" applyFont="1" applyFill="1" applyBorder="1" applyAlignment="1" applyProtection="1">
      <alignment horizontal="center"/>
      <protection hidden="1"/>
    </xf>
    <xf numFmtId="0" fontId="17" fillId="6" borderId="22" xfId="0" applyFont="1" applyFill="1" applyBorder="1" applyAlignment="1" applyProtection="1">
      <alignment horizontal="center" vertical="center"/>
      <protection hidden="1"/>
    </xf>
    <xf numFmtId="0" fontId="17" fillId="6" borderId="13" xfId="0" applyFont="1" applyFill="1" applyBorder="1" applyAlignment="1" applyProtection="1">
      <alignment horizontal="center" vertical="center"/>
      <protection hidden="1"/>
    </xf>
    <xf numFmtId="0" fontId="17" fillId="6" borderId="14" xfId="0" applyFont="1" applyFill="1" applyBorder="1" applyAlignment="1" applyProtection="1">
      <alignment horizontal="center" vertical="center"/>
      <protection hidden="1"/>
    </xf>
    <xf numFmtId="0" fontId="17" fillId="6" borderId="15" xfId="0" applyFont="1" applyFill="1" applyBorder="1" applyAlignment="1" applyProtection="1">
      <alignment horizontal="center" vertical="center"/>
      <protection hidden="1"/>
    </xf>
    <xf numFmtId="0" fontId="14" fillId="6" borderId="15" xfId="0" applyFont="1" applyFill="1" applyBorder="1" applyAlignment="1" applyProtection="1">
      <alignment horizontal="center"/>
      <protection hidden="1"/>
    </xf>
    <xf numFmtId="0" fontId="14" fillId="5" borderId="25" xfId="0" applyFont="1" applyFill="1" applyBorder="1" applyAlignment="1" applyProtection="1">
      <alignment horizontal="center" vertical="center"/>
      <protection hidden="1"/>
    </xf>
    <xf numFmtId="0" fontId="14" fillId="5" borderId="17" xfId="0" applyFont="1" applyFill="1" applyBorder="1" applyAlignment="1" applyProtection="1">
      <alignment horizontal="center" vertical="center" wrapText="1"/>
      <protection hidden="1"/>
    </xf>
    <xf numFmtId="0" fontId="14" fillId="6" borderId="25" xfId="0" applyFont="1" applyFill="1" applyBorder="1" applyAlignment="1" applyProtection="1">
      <alignment horizontal="center" wrapText="1"/>
      <protection hidden="1"/>
    </xf>
    <xf numFmtId="0" fontId="14" fillId="6" borderId="32" xfId="0" applyFont="1" applyFill="1" applyBorder="1" applyAlignment="1" applyProtection="1">
      <alignment horizontal="center" wrapText="1"/>
      <protection hidden="1"/>
    </xf>
    <xf numFmtId="0" fontId="14" fillId="6" borderId="29" xfId="0" applyFont="1" applyFill="1" applyBorder="1" applyAlignment="1" applyProtection="1">
      <alignment horizontal="center" wrapText="1"/>
      <protection hidden="1"/>
    </xf>
    <xf numFmtId="0" fontId="2" fillId="2" borderId="28" xfId="0" applyFont="1" applyFill="1" applyBorder="1" applyAlignment="1" applyProtection="1">
      <alignment horizontal="center" vertical="center" textRotation="90" wrapText="1"/>
      <protection hidden="1"/>
    </xf>
    <xf numFmtId="0" fontId="2" fillId="2" borderId="34" xfId="0" applyFont="1" applyFill="1" applyBorder="1" applyAlignment="1" applyProtection="1">
      <alignment horizontal="center" vertical="center" textRotation="90" wrapText="1"/>
      <protection hidden="1"/>
    </xf>
    <xf numFmtId="0" fontId="2" fillId="2" borderId="26" xfId="0" applyFont="1" applyFill="1" applyBorder="1" applyAlignment="1" applyProtection="1">
      <alignment horizontal="center" vertical="center" textRotation="90" wrapText="1"/>
      <protection hidden="1"/>
    </xf>
    <xf numFmtId="0" fontId="14" fillId="6" borderId="25" xfId="0" applyFont="1" applyFill="1" applyBorder="1" applyAlignment="1" applyProtection="1">
      <alignment horizontal="center"/>
      <protection hidden="1"/>
    </xf>
    <xf numFmtId="0" fontId="14" fillId="6" borderId="29" xfId="0" applyFont="1" applyFill="1" applyBorder="1" applyAlignment="1" applyProtection="1">
      <alignment horizontal="center"/>
      <protection hidden="1"/>
    </xf>
    <xf numFmtId="0" fontId="14" fillId="6" borderId="31" xfId="0" applyFont="1" applyFill="1" applyBorder="1" applyAlignment="1" applyProtection="1">
      <alignment horizontal="center"/>
      <protection hidden="1"/>
    </xf>
    <xf numFmtId="0" fontId="14" fillId="6" borderId="38" xfId="0" applyFont="1" applyFill="1" applyBorder="1" applyAlignment="1" applyProtection="1">
      <alignment horizontal="center"/>
      <protection hidden="1"/>
    </xf>
    <xf numFmtId="0" fontId="14" fillId="6" borderId="31" xfId="0" applyFont="1" applyFill="1" applyBorder="1" applyAlignment="1" applyProtection="1">
      <alignment horizontal="center" wrapText="1"/>
      <protection hidden="1"/>
    </xf>
    <xf numFmtId="0" fontId="14" fillId="6" borderId="16" xfId="0" applyFont="1" applyFill="1" applyBorder="1" applyAlignment="1" applyProtection="1">
      <alignment horizontal="center" wrapText="1"/>
      <protection hidden="1"/>
    </xf>
    <xf numFmtId="0" fontId="14" fillId="6" borderId="38" xfId="0" applyFont="1" applyFill="1" applyBorder="1" applyAlignment="1" applyProtection="1">
      <alignment horizontal="center" wrapText="1"/>
      <protection hidden="1"/>
    </xf>
    <xf numFmtId="0" fontId="1" fillId="4" borderId="28" xfId="0" applyFont="1" applyFill="1" applyBorder="1" applyAlignment="1" applyProtection="1">
      <alignment horizontal="center" vertical="center" wrapText="1"/>
      <protection hidden="1"/>
    </xf>
    <xf numFmtId="0" fontId="1" fillId="4" borderId="26" xfId="0" applyFont="1" applyFill="1" applyBorder="1" applyAlignment="1" applyProtection="1">
      <alignment horizontal="center" vertical="center" wrapText="1"/>
      <protection hidden="1"/>
    </xf>
    <xf numFmtId="0" fontId="1" fillId="4" borderId="25" xfId="0" applyFont="1" applyFill="1" applyBorder="1" applyAlignment="1" applyProtection="1">
      <alignment horizontal="center" vertical="center"/>
      <protection hidden="1"/>
    </xf>
    <xf numFmtId="0" fontId="1" fillId="4" borderId="32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left"/>
      <protection hidden="1"/>
    </xf>
    <xf numFmtId="0" fontId="1" fillId="4" borderId="29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9" fillId="2" borderId="0" xfId="0" applyFont="1" applyFill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left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5" fillId="2" borderId="18" xfId="0" applyFont="1" applyFill="1" applyBorder="1" applyAlignment="1" applyProtection="1">
      <alignment horizontal="center" vertical="center"/>
      <protection hidden="1"/>
    </xf>
    <xf numFmtId="0" fontId="5" fillId="2" borderId="19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1" fillId="3" borderId="28" xfId="0" applyFont="1" applyFill="1" applyBorder="1" applyAlignment="1" applyProtection="1">
      <alignment horizontal="center" vertical="center" wrapText="1"/>
      <protection hidden="1"/>
    </xf>
    <xf numFmtId="0" fontId="1" fillId="3" borderId="26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Border="1" applyAlignment="1" applyProtection="1">
      <alignment horizontal="left"/>
      <protection hidden="1"/>
    </xf>
    <xf numFmtId="0" fontId="9" fillId="2" borderId="0" xfId="0" applyFont="1" applyFill="1" applyAlignment="1" applyProtection="1">
      <alignment horizontal="left"/>
      <protection hidden="1"/>
    </xf>
    <xf numFmtId="0" fontId="5" fillId="2" borderId="46" xfId="0" applyFont="1" applyFill="1" applyBorder="1" applyAlignment="1" applyProtection="1">
      <alignment horizontal="center" vertical="center"/>
      <protection hidden="1"/>
    </xf>
    <xf numFmtId="0" fontId="5" fillId="2" borderId="47" xfId="0" applyFont="1" applyFill="1" applyBorder="1" applyAlignment="1" applyProtection="1">
      <alignment horizontal="center" vertical="center"/>
      <protection hidden="1"/>
    </xf>
    <xf numFmtId="0" fontId="5" fillId="2" borderId="38" xfId="0" applyFont="1" applyFill="1" applyBorder="1" applyAlignment="1" applyProtection="1">
      <alignment horizontal="center" vertical="center"/>
      <protection hidden="1"/>
    </xf>
  </cellXfs>
  <cellStyles count="12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Normal" xfId="0" builtinId="0"/>
  </cellStyles>
  <dxfs count="0"/>
  <tableStyles count="0" defaultTableStyle="TableStyleMedium9" defaultPivotStyle="PivotStyleLight16"/>
  <colors>
    <mruColors>
      <color rgb="FF6698D0"/>
      <color rgb="FF9B1C2A"/>
      <color rgb="FF001E61"/>
      <color rgb="FF0F3D5C"/>
      <color rgb="FF002F60"/>
      <color rgb="FF782834"/>
      <color rgb="FF1A2E3C"/>
      <color rgb="FFA79466"/>
      <color rgb="FF9BA9B8"/>
      <color rgb="FF826B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MX" sz="1000">
                <a:latin typeface="Arial" panose="020B0604020202020204" pitchFamily="34" charset="0"/>
                <a:cs typeface="Arial" panose="020B0604020202020204" pitchFamily="34" charset="0"/>
              </a:rPr>
              <a:t>INTERCAMBIO ACADÉMICO 2021</a:t>
            </a:r>
          </a:p>
        </c:rich>
      </c:tx>
      <c:layout>
        <c:manualLayout>
          <c:xMode val="edge"/>
          <c:yMode val="edge"/>
          <c:x val="0.44548529811055598"/>
          <c:y val="6.2827236256980404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COMPARATIVO!$C$29</c:f>
              <c:strCache>
                <c:ptCount val="1"/>
                <c:pt idx="0">
                  <c:v>Salieron </c:v>
                </c:pt>
              </c:strCache>
            </c:strRef>
          </c:tx>
          <c:spPr>
            <a:solidFill>
              <a:srgbClr val="9B1C2A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COMPARATIVO!$D$27:$K$28</c:f>
              <c:multiLvlStrCache>
                <c:ptCount val="8"/>
                <c:lvl>
                  <c:pt idx="0">
                    <c:v>Estudiantes</c:v>
                  </c:pt>
                  <c:pt idx="1">
                    <c:v>Colaboradores</c:v>
                  </c:pt>
                  <c:pt idx="2">
                    <c:v>Estudiantes
Licenciatura</c:v>
                  </c:pt>
                  <c:pt idx="3">
                    <c:v>Estudiantes
Posgrado</c:v>
                  </c:pt>
                  <c:pt idx="4">
                    <c:v>Colaboradores</c:v>
                  </c:pt>
                  <c:pt idx="5">
                    <c:v>Estudiantes Licenciatura</c:v>
                  </c:pt>
                  <c:pt idx="6">
                    <c:v>Estudiantes Maestría</c:v>
                  </c:pt>
                  <c:pt idx="7">
                    <c:v>Colaboradores</c:v>
                  </c:pt>
                </c:lvl>
                <c:lvl>
                  <c:pt idx="0">
                    <c:v>Secundaria-Preparatoria</c:v>
                  </c:pt>
                  <c:pt idx="2">
                    <c:v>Campestre</c:v>
                  </c:pt>
                  <c:pt idx="5">
                    <c:v>Salamanca</c:v>
                  </c:pt>
                </c:lvl>
              </c:multiLvlStrCache>
            </c:multiLvlStrRef>
          </c:cat>
          <c:val>
            <c:numRef>
              <c:f>COMPARATIVO!$D$29:$K$29</c:f>
              <c:numCache>
                <c:formatCode>General</c:formatCode>
                <c:ptCount val="8"/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F8-4E0E-BF35-78236F0AAF96}"/>
            </c:ext>
          </c:extLst>
        </c:ser>
        <c:ser>
          <c:idx val="1"/>
          <c:order val="1"/>
          <c:tx>
            <c:strRef>
              <c:f>COMPARATIVO!$C$30</c:f>
              <c:strCache>
                <c:ptCount val="1"/>
                <c:pt idx="0">
                  <c:v>Recibimos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COMPARATIVO!$D$27:$K$28</c:f>
              <c:multiLvlStrCache>
                <c:ptCount val="8"/>
                <c:lvl>
                  <c:pt idx="0">
                    <c:v>Estudiantes</c:v>
                  </c:pt>
                  <c:pt idx="1">
                    <c:v>Colaboradores</c:v>
                  </c:pt>
                  <c:pt idx="2">
                    <c:v>Estudiantes
Licenciatura</c:v>
                  </c:pt>
                  <c:pt idx="3">
                    <c:v>Estudiantes
Posgrado</c:v>
                  </c:pt>
                  <c:pt idx="4">
                    <c:v>Colaboradores</c:v>
                  </c:pt>
                  <c:pt idx="5">
                    <c:v>Estudiantes Licenciatura</c:v>
                  </c:pt>
                  <c:pt idx="6">
                    <c:v>Estudiantes Maestría</c:v>
                  </c:pt>
                  <c:pt idx="7">
                    <c:v>Colaboradores</c:v>
                  </c:pt>
                </c:lvl>
                <c:lvl>
                  <c:pt idx="0">
                    <c:v>Secundaria-Preparatoria</c:v>
                  </c:pt>
                  <c:pt idx="2">
                    <c:v>Campestre</c:v>
                  </c:pt>
                  <c:pt idx="5">
                    <c:v>Salamanca</c:v>
                  </c:pt>
                </c:lvl>
              </c:multiLvlStrCache>
            </c:multiLvlStrRef>
          </c:cat>
          <c:val>
            <c:numRef>
              <c:f>COMPARATIVO!$D$30:$K$30</c:f>
              <c:numCache>
                <c:formatCode>General</c:formatCode>
                <c:ptCount val="8"/>
                <c:pt idx="2">
                  <c:v>7</c:v>
                </c:pt>
                <c:pt idx="3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F8-4E0E-BF35-78236F0AAF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29044064"/>
        <c:axId val="126364136"/>
        <c:axId val="0"/>
      </c:bar3DChart>
      <c:catAx>
        <c:axId val="129044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/>
          </a:p>
        </c:txPr>
        <c:crossAx val="126364136"/>
        <c:crosses val="autoZero"/>
        <c:auto val="1"/>
        <c:lblAlgn val="ctr"/>
        <c:lblOffset val="100"/>
        <c:noMultiLvlLbl val="0"/>
      </c:catAx>
      <c:valAx>
        <c:axId val="126364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90440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7076841824509114"/>
          <c:y val="0.14779062782143748"/>
          <c:w val="0.17137297528428574"/>
          <c:h val="9.5161706791825784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MX" sz="1000">
                <a:latin typeface="Arial" panose="020B0604020202020204" pitchFamily="34" charset="0"/>
                <a:cs typeface="Arial" panose="020B0604020202020204" pitchFamily="34" charset="0"/>
              </a:rPr>
              <a:t> CURSOS CORTOS, COIL, INVESTIGACION Y CONGRESOS/CONCURSOS/SEMINARIOS JUL-DIC 2021</a:t>
            </a:r>
          </a:p>
        </c:rich>
      </c:tx>
      <c:layout>
        <c:manualLayout>
          <c:xMode val="edge"/>
          <c:yMode val="edge"/>
          <c:x val="0.22060602699864676"/>
          <c:y val="6.8224947712326636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'JUL-DIC 2021'!$B$26</c:f>
              <c:strCache>
                <c:ptCount val="1"/>
                <c:pt idx="0">
                  <c:v>Salieron </c:v>
                </c:pt>
              </c:strCache>
            </c:strRef>
          </c:tx>
          <c:spPr>
            <a:solidFill>
              <a:srgbClr val="9B1C2A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5"/>
              <c:layout>
                <c:manualLayout>
                  <c:x val="5.7724865338002378E-3"/>
                  <c:y val="-1.0795422910692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09-453C-B4B5-15DD941412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'JUL-DIC 2021'!$C$24:$J$25</c:f>
              <c:multiLvlStrCache>
                <c:ptCount val="8"/>
                <c:lvl>
                  <c:pt idx="0">
                    <c:v>Estudiantes</c:v>
                  </c:pt>
                  <c:pt idx="1">
                    <c:v>Colaboradores</c:v>
                  </c:pt>
                  <c:pt idx="2">
                    <c:v>Estudiantes
Licenciatura</c:v>
                  </c:pt>
                  <c:pt idx="3">
                    <c:v>Estudiantes
Posgrado</c:v>
                  </c:pt>
                  <c:pt idx="4">
                    <c:v>Colaboradores</c:v>
                  </c:pt>
                  <c:pt idx="5">
                    <c:v>Estudiantes Licenciatura</c:v>
                  </c:pt>
                  <c:pt idx="6">
                    <c:v>Estudiantes Maestría</c:v>
                  </c:pt>
                  <c:pt idx="7">
                    <c:v>Colaboradores</c:v>
                  </c:pt>
                </c:lvl>
                <c:lvl>
                  <c:pt idx="0">
                    <c:v>Secundaria-Preparatoria</c:v>
                  </c:pt>
                  <c:pt idx="2">
                    <c:v>Campestre</c:v>
                  </c:pt>
                  <c:pt idx="5">
                    <c:v>Salamanca</c:v>
                  </c:pt>
                </c:lvl>
              </c:multiLvlStrCache>
            </c:multiLvlStrRef>
          </c:cat>
          <c:val>
            <c:numRef>
              <c:f>'JUL-DIC 2021'!$C$26:$J$26</c:f>
              <c:numCache>
                <c:formatCode>General</c:formatCode>
                <c:ptCount val="8"/>
                <c:pt idx="0">
                  <c:v>1</c:v>
                </c:pt>
                <c:pt idx="2">
                  <c:v>130</c:v>
                </c:pt>
                <c:pt idx="3">
                  <c:v>1</c:v>
                </c:pt>
                <c:pt idx="4">
                  <c:v>12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4-4F17-9402-1B435335EA83}"/>
            </c:ext>
          </c:extLst>
        </c:ser>
        <c:ser>
          <c:idx val="1"/>
          <c:order val="1"/>
          <c:tx>
            <c:strRef>
              <c:f>'JUL-DIC 2021'!$B$27</c:f>
              <c:strCache>
                <c:ptCount val="1"/>
                <c:pt idx="0">
                  <c:v>Recibimos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7.2156081672502979E-3"/>
                  <c:y val="-1.0795422910692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09-453C-B4B5-15DD941412D3}"/>
                </c:ext>
              </c:extLst>
            </c:dLbl>
            <c:dLbl>
              <c:idx val="2"/>
              <c:layout>
                <c:manualLayout>
                  <c:x val="1.010185143415041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F09-453C-B4B5-15DD941412D3}"/>
                </c:ext>
              </c:extLst>
            </c:dLbl>
            <c:dLbl>
              <c:idx val="4"/>
              <c:layout>
                <c:manualLayout>
                  <c:x val="8.658729800700251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F09-453C-B4B5-15DD941412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'JUL-DIC 2021'!$C$24:$J$25</c:f>
              <c:multiLvlStrCache>
                <c:ptCount val="8"/>
                <c:lvl>
                  <c:pt idx="0">
                    <c:v>Estudiantes</c:v>
                  </c:pt>
                  <c:pt idx="1">
                    <c:v>Colaboradores</c:v>
                  </c:pt>
                  <c:pt idx="2">
                    <c:v>Estudiantes
Licenciatura</c:v>
                  </c:pt>
                  <c:pt idx="3">
                    <c:v>Estudiantes
Posgrado</c:v>
                  </c:pt>
                  <c:pt idx="4">
                    <c:v>Colaboradores</c:v>
                  </c:pt>
                  <c:pt idx="5">
                    <c:v>Estudiantes Licenciatura</c:v>
                  </c:pt>
                  <c:pt idx="6">
                    <c:v>Estudiantes Maestría</c:v>
                  </c:pt>
                  <c:pt idx="7">
                    <c:v>Colaboradores</c:v>
                  </c:pt>
                </c:lvl>
                <c:lvl>
                  <c:pt idx="0">
                    <c:v>Secundaria-Preparatoria</c:v>
                  </c:pt>
                  <c:pt idx="2">
                    <c:v>Campestre</c:v>
                  </c:pt>
                  <c:pt idx="5">
                    <c:v>Salamanca</c:v>
                  </c:pt>
                </c:lvl>
              </c:multiLvlStrCache>
            </c:multiLvlStrRef>
          </c:cat>
          <c:val>
            <c:numRef>
              <c:f>'JUL-DIC 2021'!$C$27:$J$27</c:f>
              <c:numCache>
                <c:formatCode>General</c:formatCode>
                <c:ptCount val="8"/>
                <c:pt idx="2">
                  <c:v>53</c:v>
                </c:pt>
                <c:pt idx="4">
                  <c:v>8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84-4F17-9402-1B435335EA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0096112"/>
        <c:axId val="130099040"/>
        <c:axId val="0"/>
      </c:bar3DChart>
      <c:catAx>
        <c:axId val="1300961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/>
          </a:p>
        </c:txPr>
        <c:crossAx val="130099040"/>
        <c:crosses val="autoZero"/>
        <c:auto val="1"/>
        <c:lblAlgn val="ctr"/>
        <c:lblOffset val="100"/>
        <c:noMultiLvlLbl val="0"/>
      </c:catAx>
      <c:valAx>
        <c:axId val="130099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096112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2706969344675293E-2"/>
          <c:y val="5.4959708983745498E-2"/>
          <c:w val="0.75656278123758003"/>
          <c:h val="0.7412506331445489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COMPARATIVO!$D$13</c:f>
              <c:strCache>
                <c:ptCount val="1"/>
                <c:pt idx="0">
                  <c:v>Salieron</c:v>
                </c:pt>
              </c:strCache>
            </c:strRef>
          </c:tx>
          <c:spPr>
            <a:solidFill>
              <a:srgbClr val="9B1C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-5.2990410556510344E-17"/>
                  <c:y val="-2.9386357325764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E04-42A2-B086-F02F4531365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(COMPARATIVO!$C$16,COMPARATIVO!$C$19,COMPARATIVO!$C$22)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(COMPARATIVO!$D$16,COMPARATIVO!$D$19,COMPARATIVO!$D$22)</c:f>
              <c:numCache>
                <c:formatCode>General</c:formatCode>
                <c:ptCount val="3"/>
                <c:pt idx="0">
                  <c:v>90</c:v>
                </c:pt>
                <c:pt idx="1">
                  <c:v>37</c:v>
                </c:pt>
                <c:pt idx="2">
                  <c:v>28</c:v>
                </c:pt>
              </c:numCache>
              <c:extLst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BC16-4ABA-997E-5760D885EACD}"/>
            </c:ext>
          </c:extLst>
        </c:ser>
        <c:ser>
          <c:idx val="1"/>
          <c:order val="1"/>
          <c:tx>
            <c:strRef>
              <c:f>COMPARATIVO!$E$13</c:f>
              <c:strCache>
                <c:ptCount val="1"/>
                <c:pt idx="0">
                  <c:v>Recibimos</c:v>
                </c:pt>
              </c:strCache>
            </c:strRef>
          </c:tx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1.4693178662882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E04-42A2-B086-F02F45313656}"/>
                </c:ext>
              </c:extLst>
            </c:dLbl>
            <c:dLbl>
              <c:idx val="1"/>
              <c:layout>
                <c:manualLayout>
                  <c:x val="-1.0598082111302069E-16"/>
                  <c:y val="-2.9386357325764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E04-42A2-B086-F02F45313656}"/>
                </c:ext>
              </c:extLst>
            </c:dLbl>
            <c:dLbl>
              <c:idx val="2"/>
              <c:layout>
                <c:manualLayout>
                  <c:x val="0"/>
                  <c:y val="-9.79545244192145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E04-42A2-B086-F02F4531365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(COMPARATIVO!$C$16,COMPARATIVO!$C$19,COMPARATIVO!$C$22)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(COMPARATIVO!$E$16,COMPARATIVO!$E$19,COMPARATIVO!$E$22)</c:f>
              <c:numCache>
                <c:formatCode>General</c:formatCode>
                <c:ptCount val="3"/>
                <c:pt idx="0">
                  <c:v>101</c:v>
                </c:pt>
                <c:pt idx="1">
                  <c:v>40</c:v>
                </c:pt>
                <c:pt idx="2">
                  <c:v>23</c:v>
                </c:pt>
              </c:numCache>
              <c:extLst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BC16-4ABA-997E-5760D885EACD}"/>
            </c:ext>
          </c:extLst>
        </c:ser>
        <c:ser>
          <c:idx val="2"/>
          <c:order val="2"/>
          <c:tx>
            <c:strRef>
              <c:f>COMPARATIVO!$F$13</c:f>
              <c:strCache>
                <c:ptCount val="1"/>
                <c:pt idx="0">
                  <c:v>TOTAL CICLO</c:v>
                </c:pt>
              </c:strCache>
            </c:strRef>
          </c:tx>
          <c:spPr>
            <a:solidFill>
              <a:srgbClr val="6698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0"/>
                  <c:y val="-2.9386357325764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E04-42A2-B086-F02F45313656}"/>
                </c:ext>
              </c:extLst>
            </c:dLbl>
            <c:dLbl>
              <c:idx val="2"/>
              <c:layout>
                <c:manualLayout>
                  <c:x val="1.1466544191781832E-2"/>
                  <c:y val="-3.9241970814179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AA8-4E60-B1C8-800FB9DDAC1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(COMPARATIVO!$C$16,COMPARATIVO!$C$19,COMPARATIVO!$C$22)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(COMPARATIVO!$F$16,COMPARATIVO!$F$19,COMPARATIVO!$F$22)</c:f>
              <c:numCache>
                <c:formatCode>General</c:formatCode>
                <c:ptCount val="3"/>
                <c:pt idx="0">
                  <c:v>191</c:v>
                </c:pt>
                <c:pt idx="1">
                  <c:v>77</c:v>
                </c:pt>
                <c:pt idx="2">
                  <c:v>51</c:v>
                </c:pt>
              </c:numCache>
              <c:extLst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BC16-4ABA-997E-5760D885EA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8700368"/>
        <c:axId val="188700752"/>
        <c:axId val="0"/>
        <c:extLst/>
      </c:bar3DChart>
      <c:catAx>
        <c:axId val="18870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870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700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8700368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79413570159075997"/>
          <c:y val="0.60966542750929398"/>
          <c:w val="0.18165987113246099"/>
          <c:h val="0.268399913313587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6" r="0.750000000000006" t="1" header="0" footer="0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MX" sz="1000" b="1"/>
              <a:t>INTERCAMBIO</a:t>
            </a:r>
            <a:r>
              <a:rPr lang="es-MX" sz="1000" b="1" baseline="0"/>
              <a:t> ACADÉMICO</a:t>
            </a:r>
            <a:r>
              <a:rPr lang="es-MX" sz="1000" b="1"/>
              <a:t> ENERO-JUNIO 2021</a:t>
            </a:r>
          </a:p>
        </c:rich>
      </c:tx>
      <c:layout/>
      <c:overlay val="0"/>
    </c:title>
    <c:autoTitleDeleted val="0"/>
    <c:view3D>
      <c:rotX val="15"/>
      <c:hPercent val="6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6990790551201403E-2"/>
          <c:y val="0.18735291707157201"/>
          <c:w val="0.81205461783586996"/>
          <c:h val="0.7320949292245729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'ENE-JUN 2021'!$B$14</c:f>
              <c:strCache>
                <c:ptCount val="1"/>
                <c:pt idx="0">
                  <c:v>Salieron</c:v>
                </c:pt>
              </c:strCache>
            </c:strRef>
          </c:tx>
          <c:spPr>
            <a:solidFill>
              <a:srgbClr val="001E6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159261700785061E-2"/>
                  <c:y val="-5.7585966870769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3D6-4F05-9A51-A7AB13E71F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'ENE-JUN 2021'!$C$13</c:f>
              <c:strCache>
                <c:ptCount val="1"/>
                <c:pt idx="0">
                  <c:v>Campestre</c:v>
                </c:pt>
              </c:strCache>
            </c:strRef>
          </c:cat>
          <c:val>
            <c:numRef>
              <c:f>'ENE-JUN 2021'!$C$14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D6-4F05-9A51-A7AB13E71F04}"/>
            </c:ext>
          </c:extLst>
        </c:ser>
        <c:ser>
          <c:idx val="1"/>
          <c:order val="1"/>
          <c:tx>
            <c:strRef>
              <c:f>'ENE-JUN 2021'!$B$15</c:f>
              <c:strCache>
                <c:ptCount val="1"/>
                <c:pt idx="0">
                  <c:v>Recibimos</c:v>
                </c:pt>
              </c:strCache>
            </c:strRef>
          </c:tx>
          <c:spPr>
            <a:solidFill>
              <a:srgbClr val="9B1C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9873623351713E-2"/>
                  <c:y val="-6.9584970022952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3D6-4F05-9A51-A7AB13E71F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'ENE-JUN 2021'!$C$13</c:f>
              <c:strCache>
                <c:ptCount val="1"/>
                <c:pt idx="0">
                  <c:v>Campestre</c:v>
                </c:pt>
              </c:strCache>
            </c:strRef>
          </c:cat>
          <c:val>
            <c:numRef>
              <c:f>'ENE-JUN 2021'!$C$15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D6-4F05-9A51-A7AB13E71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7774304"/>
        <c:axId val="188897624"/>
        <c:axId val="0"/>
      </c:bar3DChart>
      <c:catAx>
        <c:axId val="18777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8897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897624"/>
        <c:scaling>
          <c:orientation val="minMax"/>
          <c:max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7774304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6" r="0.750000000000006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s-MX" sz="1050"/>
              <a:t>SALIERON DE INTERCAMBIO ENERO-JUNIO 2021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'ENE-JUN 2021'!$C$67</c:f>
              <c:strCache>
                <c:ptCount val="1"/>
                <c:pt idx="0">
                  <c:v>ESTUDIANTES</c:v>
                </c:pt>
              </c:strCache>
            </c:strRef>
          </c:tx>
          <c:spPr>
            <a:solidFill>
              <a:srgbClr val="001E61"/>
            </a:solidFill>
          </c:spPr>
          <c:invertIfNegative val="0"/>
          <c:dLbls>
            <c:dLbl>
              <c:idx val="0"/>
              <c:layout>
                <c:manualLayout>
                  <c:x val="8.9402256512954061E-3"/>
                  <c:y val="-3.6279339487490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B0-4AAE-B466-EA42370BA0E9}"/>
                </c:ext>
              </c:extLst>
            </c:dLbl>
            <c:dLbl>
              <c:idx val="1"/>
              <c:layout>
                <c:manualLayout>
                  <c:x val="1.9668496432849899E-2"/>
                  <c:y val="-3.0232782906241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B0-4AAE-B466-EA42370BA0E9}"/>
                </c:ext>
              </c:extLst>
            </c:dLbl>
            <c:dLbl>
              <c:idx val="2"/>
              <c:layout>
                <c:manualLayout>
                  <c:x val="1.0728270781554526E-2"/>
                  <c:y val="-4.8372452649986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B0-4AAE-B466-EA42370BA0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'ENE-JUN 2021'!$B$68:$B$70</c:f>
              <c:strCache>
                <c:ptCount val="3"/>
                <c:pt idx="0">
                  <c:v>COREA DEL SUR</c:v>
                </c:pt>
                <c:pt idx="1">
                  <c:v>ESPAÑA</c:v>
                </c:pt>
                <c:pt idx="2">
                  <c:v>CHILE</c:v>
                </c:pt>
              </c:strCache>
            </c:strRef>
          </c:cat>
          <c:val>
            <c:numRef>
              <c:f>'ENE-JUN 2021'!$C$68:$C$70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A-44E4-B97F-0FE50F793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8876096"/>
        <c:axId val="188876480"/>
        <c:axId val="0"/>
      </c:bar3DChart>
      <c:catAx>
        <c:axId val="188876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88876480"/>
        <c:crosses val="autoZero"/>
        <c:auto val="1"/>
        <c:lblAlgn val="ctr"/>
        <c:lblOffset val="100"/>
        <c:noMultiLvlLbl val="0"/>
      </c:catAx>
      <c:valAx>
        <c:axId val="188876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8876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RECIBIMOS DE INTERCAMBIO ENERO-JUNIO 2021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'ENE-JUN 2021'!$C$51</c:f>
              <c:strCache>
                <c:ptCount val="1"/>
                <c:pt idx="0">
                  <c:v>ESTUDIANTES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2371641598782079E-2"/>
                  <c:y val="-5.1602803112303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B5A-456E-9145-DD09A18709D8}"/>
                </c:ext>
              </c:extLst>
            </c:dLbl>
            <c:dLbl>
              <c:idx val="1"/>
              <c:layout>
                <c:manualLayout>
                  <c:x val="1.0604264227527487E-2"/>
                  <c:y val="-4.0037178819928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B5A-456E-9145-DD09A18709D8}"/>
                </c:ext>
              </c:extLst>
            </c:dLbl>
            <c:dLbl>
              <c:idx val="2"/>
              <c:layout>
                <c:manualLayout>
                  <c:x val="1.2371641598782145E-2"/>
                  <c:y val="-5.1602803112303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B5A-456E-9145-DD09A18709D8}"/>
                </c:ext>
              </c:extLst>
            </c:dLbl>
            <c:dLbl>
              <c:idx val="3"/>
              <c:layout>
                <c:manualLayout>
                  <c:x val="1.2371692398812599E-2"/>
                  <c:y val="-1.74521796535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5A-456E-9145-DD09A18709D8}"/>
                </c:ext>
              </c:extLst>
            </c:dLbl>
            <c:dLbl>
              <c:idx val="4"/>
              <c:layout>
                <c:manualLayout>
                  <c:x val="5.3021538852054502E-3"/>
                  <c:y val="-2.44330515149865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5A-456E-9145-DD09A18709D8}"/>
                </c:ext>
              </c:extLst>
            </c:dLbl>
            <c:dLbl>
              <c:idx val="5"/>
              <c:layout>
                <c:manualLayout>
                  <c:x val="7.0695385136072602E-3"/>
                  <c:y val="-1.3961743722849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5A-456E-9145-DD09A18709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'ENE-JUN 2021'!$B$52:$B$54</c:f>
              <c:strCache>
                <c:ptCount val="3"/>
                <c:pt idx="0">
                  <c:v>MÉXICO</c:v>
                </c:pt>
                <c:pt idx="1">
                  <c:v>FRANCIA</c:v>
                </c:pt>
                <c:pt idx="2">
                  <c:v>COLOMBIA</c:v>
                </c:pt>
              </c:strCache>
            </c:strRef>
          </c:cat>
          <c:val>
            <c:numRef>
              <c:f>'ENE-JUN 2021'!$C$52:$C$54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B-41A9-A477-578E45D54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8956144"/>
        <c:axId val="188972920"/>
        <c:axId val="0"/>
      </c:bar3DChart>
      <c:catAx>
        <c:axId val="18895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8972920"/>
        <c:crosses val="autoZero"/>
        <c:auto val="1"/>
        <c:lblAlgn val="ctr"/>
        <c:lblOffset val="100"/>
        <c:noMultiLvlLbl val="0"/>
      </c:catAx>
      <c:valAx>
        <c:axId val="188972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8956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MX" sz="1000">
                <a:latin typeface="Arial" panose="020B0604020202020204" pitchFamily="34" charset="0"/>
                <a:cs typeface="Arial" panose="020B0604020202020204" pitchFamily="34" charset="0"/>
              </a:rPr>
              <a:t>OTRAS MODALIDADES DE MOVILIDAD ENE-JUN 2021</a:t>
            </a:r>
          </a:p>
        </c:rich>
      </c:tx>
      <c:layout>
        <c:manualLayout>
          <c:xMode val="edge"/>
          <c:yMode val="edge"/>
          <c:x val="0.41961257357145998"/>
          <c:y val="6.2827236256980404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'ENE-JUN 2021'!$B$27</c:f>
              <c:strCache>
                <c:ptCount val="1"/>
                <c:pt idx="0">
                  <c:v>Salieron </c:v>
                </c:pt>
              </c:strCache>
            </c:strRef>
          </c:tx>
          <c:spPr>
            <a:solidFill>
              <a:srgbClr val="9B1C2A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'ENE-JUN 2021'!$C$25:$J$26</c:f>
              <c:multiLvlStrCache>
                <c:ptCount val="8"/>
                <c:lvl>
                  <c:pt idx="0">
                    <c:v>Estudiantes</c:v>
                  </c:pt>
                  <c:pt idx="1">
                    <c:v>Colaboradores</c:v>
                  </c:pt>
                  <c:pt idx="2">
                    <c:v>Estudiantes
Licenciatura</c:v>
                  </c:pt>
                  <c:pt idx="3">
                    <c:v>Estudiantes
Posgrado</c:v>
                  </c:pt>
                  <c:pt idx="4">
                    <c:v>Colaboradores</c:v>
                  </c:pt>
                  <c:pt idx="5">
                    <c:v>Estudiantes Licenciatura</c:v>
                  </c:pt>
                  <c:pt idx="6">
                    <c:v>Estudiantes Maestría</c:v>
                  </c:pt>
                  <c:pt idx="7">
                    <c:v>Colaboradores</c:v>
                  </c:pt>
                </c:lvl>
                <c:lvl>
                  <c:pt idx="0">
                    <c:v>Secundaria-Preparatoria</c:v>
                  </c:pt>
                  <c:pt idx="2">
                    <c:v>Campestre</c:v>
                  </c:pt>
                  <c:pt idx="5">
                    <c:v>Salamanca</c:v>
                  </c:pt>
                </c:lvl>
              </c:multiLvlStrCache>
            </c:multiLvlStrRef>
          </c:cat>
          <c:val>
            <c:numRef>
              <c:f>'ENE-JUN 2021'!$C$27:$J$27</c:f>
              <c:numCache>
                <c:formatCode>General</c:formatCode>
                <c:ptCount val="8"/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1-4637-B29C-70EB7A289298}"/>
            </c:ext>
          </c:extLst>
        </c:ser>
        <c:ser>
          <c:idx val="1"/>
          <c:order val="1"/>
          <c:tx>
            <c:strRef>
              <c:f>'ENE-JUN 2021'!$B$28</c:f>
              <c:strCache>
                <c:ptCount val="1"/>
                <c:pt idx="0">
                  <c:v>Recibimos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'ENE-JUN 2021'!$C$25:$J$26</c:f>
              <c:multiLvlStrCache>
                <c:ptCount val="8"/>
                <c:lvl>
                  <c:pt idx="0">
                    <c:v>Estudiantes</c:v>
                  </c:pt>
                  <c:pt idx="1">
                    <c:v>Colaboradores</c:v>
                  </c:pt>
                  <c:pt idx="2">
                    <c:v>Estudiantes
Licenciatura</c:v>
                  </c:pt>
                  <c:pt idx="3">
                    <c:v>Estudiantes
Posgrado</c:v>
                  </c:pt>
                  <c:pt idx="4">
                    <c:v>Colaboradores</c:v>
                  </c:pt>
                  <c:pt idx="5">
                    <c:v>Estudiantes Licenciatura</c:v>
                  </c:pt>
                  <c:pt idx="6">
                    <c:v>Estudiantes Maestría</c:v>
                  </c:pt>
                  <c:pt idx="7">
                    <c:v>Colaboradores</c:v>
                  </c:pt>
                </c:lvl>
                <c:lvl>
                  <c:pt idx="0">
                    <c:v>Secundaria-Preparatoria</c:v>
                  </c:pt>
                  <c:pt idx="2">
                    <c:v>Campestre</c:v>
                  </c:pt>
                  <c:pt idx="5">
                    <c:v>Salamanca</c:v>
                  </c:pt>
                </c:lvl>
              </c:multiLvlStrCache>
            </c:multiLvlStrRef>
          </c:cat>
          <c:val>
            <c:numRef>
              <c:f>'ENE-JUN 2021'!$C$28:$J$28</c:f>
              <c:numCache>
                <c:formatCode>General</c:formatCode>
                <c:ptCount val="8"/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81-4637-B29C-70EB7A2892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8458816"/>
        <c:axId val="130101784"/>
        <c:axId val="0"/>
      </c:bar3DChart>
      <c:catAx>
        <c:axId val="188458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/>
          </a:p>
        </c:txPr>
        <c:crossAx val="130101784"/>
        <c:crosses val="autoZero"/>
        <c:auto val="1"/>
        <c:lblAlgn val="ctr"/>
        <c:lblOffset val="100"/>
        <c:noMultiLvlLbl val="0"/>
      </c:catAx>
      <c:valAx>
        <c:axId val="130101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45881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9004660426798258"/>
          <c:y val="0.14156983298503495"/>
          <c:w val="0.16380570126590371"/>
          <c:h val="9.1156165554467469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es-MX" sz="1000" b="1"/>
              <a:t>MOVILIDAD  JUL-DIC 2021</a:t>
            </a:r>
          </a:p>
        </c:rich>
      </c:tx>
      <c:layout/>
      <c:overlay val="0"/>
    </c:title>
    <c:autoTitleDeleted val="0"/>
    <c:view3D>
      <c:rotX val="15"/>
      <c:hPercent val="6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8080392543321905E-2"/>
          <c:y val="0.16837007831597101"/>
          <c:w val="0.80079948917392996"/>
          <c:h val="0.7055209224180309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'JUL-DIC 2021'!$B$14</c:f>
              <c:strCache>
                <c:ptCount val="1"/>
                <c:pt idx="0">
                  <c:v>Salieron</c:v>
                </c:pt>
              </c:strCache>
            </c:strRef>
          </c:tx>
          <c:spPr>
            <a:solidFill>
              <a:srgbClr val="9B1C2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6334995372747917E-3"/>
                  <c:y val="-4.8603061564542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DFB-46E4-90E9-D2EB69CE5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'JUL-DIC 2021'!$C$13</c:f>
              <c:strCache>
                <c:ptCount val="1"/>
                <c:pt idx="0">
                  <c:v>Campestre</c:v>
                </c:pt>
              </c:strCache>
            </c:strRef>
          </c:cat>
          <c:val>
            <c:numRef>
              <c:f>'JUL-DIC 2021'!$C$14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FB-46E4-90E9-D2EB69CE5528}"/>
            </c:ext>
          </c:extLst>
        </c:ser>
        <c:ser>
          <c:idx val="1"/>
          <c:order val="1"/>
          <c:tx>
            <c:strRef>
              <c:f>'JUL-DIC 2021'!$B$15</c:f>
              <c:strCache>
                <c:ptCount val="1"/>
                <c:pt idx="0">
                  <c:v>Recibimos</c:v>
                </c:pt>
              </c:strCache>
            </c:strRef>
          </c:tx>
          <c:spPr>
            <a:solidFill>
              <a:srgbClr val="001E61"/>
            </a:solidFill>
          </c:spPr>
          <c:invertIfNegative val="0"/>
          <c:dLbls>
            <c:dLbl>
              <c:idx val="0"/>
              <c:layout>
                <c:manualLayout>
                  <c:x val="2.0043523078685038E-2"/>
                  <c:y val="-4.6003158642073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8DF-4087-9007-38E507B0F4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'JUL-DIC 2021'!$C$13</c:f>
              <c:strCache>
                <c:ptCount val="1"/>
                <c:pt idx="0">
                  <c:v>Campestre</c:v>
                </c:pt>
              </c:strCache>
            </c:strRef>
          </c:cat>
          <c:val>
            <c:numRef>
              <c:f>'JUL-DIC 2021'!$C$15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0-4A6E-BCCF-ABCA1559C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099824"/>
        <c:axId val="130096504"/>
        <c:axId val="0"/>
      </c:bar3DChart>
      <c:catAx>
        <c:axId val="13009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0096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096504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0099824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532504976039204"/>
          <c:y val="0.69736945078823986"/>
          <c:w val="0.21849910049748908"/>
          <c:h val="0.276404841544017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6" r="0.750000000000006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MX" sz="1050">
                <a:latin typeface="Arial" panose="020B0604020202020204" pitchFamily="34" charset="0"/>
                <a:cs typeface="Arial" panose="020B0604020202020204" pitchFamily="34" charset="0"/>
              </a:rPr>
              <a:t>SALIERON DE INTERCAMBIO JUL-DIC 2021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'JUL-DIC 2021'!$C$69</c:f>
              <c:strCache>
                <c:ptCount val="1"/>
                <c:pt idx="0">
                  <c:v>ESTUDIANTES</c:v>
                </c:pt>
              </c:strCache>
            </c:strRef>
          </c:tx>
          <c:spPr>
            <a:solidFill>
              <a:srgbClr val="001E61"/>
            </a:solidFill>
          </c:spPr>
          <c:invertIfNegative val="0"/>
          <c:dLbls>
            <c:dLbl>
              <c:idx val="0"/>
              <c:layout>
                <c:manualLayout>
                  <c:x val="1.5288856304764621E-2"/>
                  <c:y val="-7.4794462461424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13A-4774-B78F-C60F39817604}"/>
                </c:ext>
              </c:extLst>
            </c:dLbl>
            <c:dLbl>
              <c:idx val="1"/>
              <c:layout>
                <c:manualLayout>
                  <c:x val="1.9111070380955792E-2"/>
                  <c:y val="-7.4794462461424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13A-4774-B78F-C60F398176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'JUL-DIC 2021'!$B$70:$B$74</c:f>
              <c:strCache>
                <c:ptCount val="5"/>
                <c:pt idx="0">
                  <c:v>ESPAÑA</c:v>
                </c:pt>
                <c:pt idx="1">
                  <c:v>ITALIA</c:v>
                </c:pt>
                <c:pt idx="2">
                  <c:v>REPÚBLICA DE COREA</c:v>
                </c:pt>
                <c:pt idx="3">
                  <c:v>ESTADOS UNIDOS</c:v>
                </c:pt>
                <c:pt idx="4">
                  <c:v>COLOMBIA</c:v>
                </c:pt>
              </c:strCache>
            </c:strRef>
          </c:cat>
          <c:val>
            <c:numRef>
              <c:f>'JUL-DIC 2021'!$C$70:$C$74</c:f>
              <c:numCache>
                <c:formatCode>General</c:formatCode>
                <c:ptCount val="5"/>
                <c:pt idx="0">
                  <c:v>10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0-4CB0-A871-84754535D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097288"/>
        <c:axId val="130094936"/>
        <c:axId val="0"/>
      </c:bar3DChart>
      <c:catAx>
        <c:axId val="130097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/>
          </a:p>
        </c:txPr>
        <c:crossAx val="130094936"/>
        <c:crosses val="autoZero"/>
        <c:auto val="1"/>
        <c:lblAlgn val="ctr"/>
        <c:lblOffset val="100"/>
        <c:noMultiLvlLbl val="0"/>
      </c:catAx>
      <c:valAx>
        <c:axId val="130094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/>
          </a:p>
        </c:txPr>
        <c:crossAx val="130097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RECIBIMOS DE INTERCAMBIO JUL-DIC 2021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'JUL-DIC 2021'!$C$51</c:f>
              <c:strCache>
                <c:ptCount val="1"/>
                <c:pt idx="0">
                  <c:v>ESTUDIANTES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7.2388719443552997E-3"/>
                  <c:y val="-2.7467038877484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DAC-4D9D-9985-216BF341DB93}"/>
                </c:ext>
              </c:extLst>
            </c:dLbl>
            <c:dLbl>
              <c:idx val="1"/>
              <c:layout>
                <c:manualLayout>
                  <c:x val="7.2388829954986578E-3"/>
                  <c:y val="-2.7121460700151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AC-4D9D-9985-216BF341DB93}"/>
                </c:ext>
              </c:extLst>
            </c:dLbl>
            <c:dLbl>
              <c:idx val="2"/>
              <c:layout>
                <c:manualLayout>
                  <c:x val="1.6430633761320229E-2"/>
                  <c:y val="-6.1931033828433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DAC-4D9D-9985-216BF341DB93}"/>
                </c:ext>
              </c:extLst>
            </c:dLbl>
            <c:dLbl>
              <c:idx val="3"/>
              <c:layout>
                <c:manualLayout>
                  <c:x val="1.8240242780854503E-2"/>
                  <c:y val="-8.000512336396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DAC-4D9D-9985-216BF341DB93}"/>
                </c:ext>
              </c:extLst>
            </c:dLbl>
            <c:dLbl>
              <c:idx val="4"/>
              <c:layout>
                <c:manualLayout>
                  <c:x val="9.0485899304441307E-3"/>
                  <c:y val="-1.37335194387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AC-4D9D-9985-216BF341DB93}"/>
                </c:ext>
              </c:extLst>
            </c:dLbl>
            <c:dLbl>
              <c:idx val="5"/>
              <c:layout>
                <c:manualLayout>
                  <c:x val="9.0485899304440006E-3"/>
                  <c:y val="-1.7166899298428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AC-4D9D-9985-216BF341DB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'JUL-DIC 2021'!$B$52:$B$55</c:f>
              <c:strCache>
                <c:ptCount val="4"/>
                <c:pt idx="0">
                  <c:v>COLOMBIA</c:v>
                </c:pt>
                <c:pt idx="1">
                  <c:v>FRANCIA</c:v>
                </c:pt>
                <c:pt idx="2">
                  <c:v>ESPAÑA</c:v>
                </c:pt>
                <c:pt idx="3">
                  <c:v>CAMPUS SALAMANCA</c:v>
                </c:pt>
              </c:strCache>
            </c:strRef>
          </c:cat>
          <c:val>
            <c:numRef>
              <c:f>'JUL-DIC 2021'!$C$52:$C$55</c:f>
              <c:numCache>
                <c:formatCode>General</c:formatCode>
                <c:ptCount val="4"/>
                <c:pt idx="0">
                  <c:v>2</c:v>
                </c:pt>
                <c:pt idx="1">
                  <c:v>5</c:v>
                </c:pt>
                <c:pt idx="2">
                  <c:v>1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2-4E6E-A374-5D5942105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095328"/>
        <c:axId val="130098072"/>
        <c:axId val="0"/>
      </c:bar3DChart>
      <c:catAx>
        <c:axId val="130095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/>
          </a:p>
        </c:txPr>
        <c:crossAx val="130098072"/>
        <c:crosses val="autoZero"/>
        <c:auto val="1"/>
        <c:lblAlgn val="ctr"/>
        <c:lblOffset val="100"/>
        <c:noMultiLvlLbl val="0"/>
      </c:catAx>
      <c:valAx>
        <c:axId val="1300980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/>
          </a:p>
        </c:txPr>
        <c:crossAx val="130095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1.jpg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1.jpg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20732</xdr:colOff>
      <xdr:row>45</xdr:row>
      <xdr:rowOff>20172</xdr:rowOff>
    </xdr:from>
    <xdr:to>
      <xdr:col>11</xdr:col>
      <xdr:colOff>112060</xdr:colOff>
      <xdr:row>59</xdr:row>
      <xdr:rowOff>101027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581586</xdr:colOff>
      <xdr:row>8</xdr:row>
      <xdr:rowOff>141194</xdr:rowOff>
    </xdr:from>
    <xdr:to>
      <xdr:col>11</xdr:col>
      <xdr:colOff>11206</xdr:colOff>
      <xdr:row>24</xdr:row>
      <xdr:rowOff>22411</xdr:rowOff>
    </xdr:to>
    <xdr:graphicFrame macro="">
      <xdr:nvGraphicFramePr>
        <xdr:cNvPr id="8" name="Chart 4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40341</xdr:colOff>
      <xdr:row>7</xdr:row>
      <xdr:rowOff>66160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181660</xdr:colOff>
      <xdr:row>9</xdr:row>
      <xdr:rowOff>126538</xdr:rowOff>
    </xdr:from>
    <xdr:to>
      <xdr:col>7</xdr:col>
      <xdr:colOff>402167</xdr:colOff>
      <xdr:row>22</xdr:row>
      <xdr:rowOff>63501</xdr:rowOff>
    </xdr:to>
    <xdr:graphicFrame macro="">
      <xdr:nvGraphicFramePr>
        <xdr:cNvPr id="2" name="Chart 16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336148</xdr:colOff>
      <xdr:row>65</xdr:row>
      <xdr:rowOff>153881</xdr:rowOff>
    </xdr:from>
    <xdr:to>
      <xdr:col>12</xdr:col>
      <xdr:colOff>485627</xdr:colOff>
      <xdr:row>78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309255</xdr:colOff>
      <xdr:row>51</xdr:row>
      <xdr:rowOff>6351</xdr:rowOff>
    </xdr:from>
    <xdr:to>
      <xdr:col>12</xdr:col>
      <xdr:colOff>513503</xdr:colOff>
      <xdr:row>61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10467</xdr:colOff>
      <xdr:row>44</xdr:row>
      <xdr:rowOff>154772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491067</xdr:colOff>
      <xdr:row>7</xdr:row>
      <xdr:rowOff>53086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216202</xdr:colOff>
      <xdr:row>9</xdr:row>
      <xdr:rowOff>177941</xdr:rowOff>
    </xdr:from>
    <xdr:to>
      <xdr:col>7</xdr:col>
      <xdr:colOff>701292</xdr:colOff>
      <xdr:row>21</xdr:row>
      <xdr:rowOff>177940</xdr:rowOff>
    </xdr:to>
    <xdr:graphicFrame macro="">
      <xdr:nvGraphicFramePr>
        <xdr:cNvPr id="2" name="Chart 16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189609</xdr:colOff>
      <xdr:row>66</xdr:row>
      <xdr:rowOff>146538</xdr:rowOff>
    </xdr:from>
    <xdr:to>
      <xdr:col>13</xdr:col>
      <xdr:colOff>188406</xdr:colOff>
      <xdr:row>87</xdr:row>
      <xdr:rowOff>20934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319722</xdr:colOff>
      <xdr:row>49</xdr:row>
      <xdr:rowOff>48219</xdr:rowOff>
    </xdr:from>
    <xdr:to>
      <xdr:col>13</xdr:col>
      <xdr:colOff>554753</xdr:colOff>
      <xdr:row>62</xdr:row>
      <xdr:rowOff>83737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314011</xdr:colOff>
      <xdr:row>29</xdr:row>
      <xdr:rowOff>125604</xdr:rowOff>
    </xdr:from>
    <xdr:to>
      <xdr:col>10</xdr:col>
      <xdr:colOff>39460</xdr:colOff>
      <xdr:row>44</xdr:row>
      <xdr:rowOff>123371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26796</xdr:colOff>
      <xdr:row>7</xdr:row>
      <xdr:rowOff>65298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X52"/>
  <sheetViews>
    <sheetView tabSelected="1" zoomScale="85" zoomScaleNormal="85" zoomScaleSheetLayoutView="90" workbookViewId="0">
      <selection activeCell="C13" sqref="C13"/>
    </sheetView>
  </sheetViews>
  <sheetFormatPr baseColWidth="10" defaultColWidth="10.85546875" defaultRowHeight="12.75" x14ac:dyDescent="0.2"/>
  <cols>
    <col min="1" max="1" width="1.42578125" style="58" customWidth="1"/>
    <col min="2" max="2" width="4.42578125" style="4" customWidth="1"/>
    <col min="3" max="3" width="20.140625" style="4" customWidth="1"/>
    <col min="4" max="4" width="12.42578125" style="4" customWidth="1"/>
    <col min="5" max="5" width="16.28515625" style="4" customWidth="1"/>
    <col min="6" max="6" width="17" style="4" bestFit="1" customWidth="1"/>
    <col min="7" max="7" width="12.42578125" style="4" customWidth="1"/>
    <col min="8" max="8" width="16.42578125" style="4" customWidth="1"/>
    <col min="9" max="9" width="15.28515625" style="4" customWidth="1"/>
    <col min="10" max="10" width="15.42578125" style="4" customWidth="1"/>
    <col min="11" max="11" width="14.85546875" style="4" customWidth="1"/>
    <col min="12" max="12" width="3.42578125" style="4" customWidth="1"/>
    <col min="13" max="16384" width="10.85546875" style="4"/>
  </cols>
  <sheetData>
    <row r="7" spans="2:24" x14ac:dyDescent="0.2">
      <c r="D7" s="156"/>
      <c r="E7" s="156"/>
      <c r="F7" s="156"/>
    </row>
    <row r="8" spans="2:24" x14ac:dyDescent="0.2">
      <c r="H8" s="158" t="s">
        <v>24</v>
      </c>
      <c r="I8" s="158"/>
      <c r="J8" s="158"/>
      <c r="K8" s="158"/>
      <c r="L8" s="39"/>
      <c r="M8" s="39"/>
      <c r="N8" s="39"/>
      <c r="O8" s="39"/>
    </row>
    <row r="9" spans="2:24" ht="17.100000000000001" customHeight="1" x14ac:dyDescent="0.25">
      <c r="B9" s="157" t="s">
        <v>6</v>
      </c>
      <c r="C9" s="157"/>
      <c r="D9" s="157"/>
      <c r="E9" s="157"/>
      <c r="F9" s="157"/>
      <c r="G9" s="1"/>
      <c r="H9" s="158"/>
      <c r="I9" s="158"/>
      <c r="J9" s="158"/>
      <c r="K9" s="158"/>
      <c r="N9" s="2"/>
      <c r="O9" s="2"/>
      <c r="P9" s="2"/>
      <c r="Q9" s="2"/>
      <c r="R9" s="2"/>
      <c r="S9" s="2"/>
      <c r="T9" s="3"/>
      <c r="U9" s="3"/>
      <c r="V9" s="3"/>
      <c r="W9" s="3"/>
      <c r="X9" s="3"/>
    </row>
    <row r="10" spans="2:24" ht="17.100000000000001" customHeight="1" x14ac:dyDescent="0.25">
      <c r="B10" s="5" t="s">
        <v>19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2"/>
      <c r="N10" s="2"/>
      <c r="O10" s="2"/>
      <c r="P10" s="2"/>
      <c r="Q10" s="2"/>
      <c r="R10" s="2"/>
      <c r="S10" s="2"/>
      <c r="T10" s="6"/>
      <c r="U10" s="6"/>
      <c r="V10" s="6"/>
      <c r="W10" s="6"/>
      <c r="X10" s="6"/>
    </row>
    <row r="12" spans="2:24" ht="13.5" thickBot="1" x14ac:dyDescent="0.25">
      <c r="C12" s="154" t="s">
        <v>14</v>
      </c>
      <c r="D12" s="154"/>
      <c r="E12" s="154"/>
      <c r="F12" s="154"/>
    </row>
    <row r="13" spans="2:24" ht="13.5" thickBot="1" x14ac:dyDescent="0.25">
      <c r="C13" s="117" t="s">
        <v>0</v>
      </c>
      <c r="D13" s="117" t="s">
        <v>1</v>
      </c>
      <c r="E13" s="117" t="s">
        <v>2</v>
      </c>
      <c r="F13" s="117" t="s">
        <v>5</v>
      </c>
    </row>
    <row r="14" spans="2:24" x14ac:dyDescent="0.2">
      <c r="C14" s="78" t="s">
        <v>11</v>
      </c>
      <c r="D14" s="80">
        <v>43</v>
      </c>
      <c r="E14" s="82">
        <v>40</v>
      </c>
      <c r="F14" s="80">
        <f>D14+E14</f>
        <v>83</v>
      </c>
    </row>
    <row r="15" spans="2:24" ht="13.5" thickBot="1" x14ac:dyDescent="0.25">
      <c r="C15" s="77" t="s">
        <v>21</v>
      </c>
      <c r="D15" s="79">
        <v>47</v>
      </c>
      <c r="E15" s="81">
        <v>61</v>
      </c>
      <c r="F15" s="79">
        <f>D15+E15</f>
        <v>108</v>
      </c>
    </row>
    <row r="16" spans="2:24" ht="13.5" thickBot="1" x14ac:dyDescent="0.25">
      <c r="C16" s="118">
        <v>2019</v>
      </c>
      <c r="D16" s="119">
        <f>SUM(D14:D15)</f>
        <v>90</v>
      </c>
      <c r="E16" s="120">
        <f t="shared" ref="E16:F16" si="0">SUM(E14:E15)</f>
        <v>101</v>
      </c>
      <c r="F16" s="119">
        <f t="shared" si="0"/>
        <v>191</v>
      </c>
    </row>
    <row r="17" spans="2:16" x14ac:dyDescent="0.2">
      <c r="C17" s="47" t="s">
        <v>16</v>
      </c>
      <c r="D17" s="48">
        <v>35</v>
      </c>
      <c r="E17" s="49">
        <v>31</v>
      </c>
      <c r="F17" s="48">
        <f>D17+E17</f>
        <v>66</v>
      </c>
    </row>
    <row r="18" spans="2:16" ht="13.5" thickBot="1" x14ac:dyDescent="0.25">
      <c r="C18" s="77" t="s">
        <v>22</v>
      </c>
      <c r="D18" s="79">
        <v>2</v>
      </c>
      <c r="E18" s="81">
        <v>9</v>
      </c>
      <c r="F18" s="79">
        <f>D18+E18</f>
        <v>11</v>
      </c>
      <c r="I18" s="159"/>
      <c r="J18" s="159"/>
      <c r="K18" s="159"/>
      <c r="L18" s="159"/>
      <c r="M18" s="159"/>
      <c r="N18" s="159"/>
      <c r="O18" s="159"/>
      <c r="P18" s="159"/>
    </row>
    <row r="19" spans="2:16" ht="13.5" thickBot="1" x14ac:dyDescent="0.25">
      <c r="C19" s="121">
        <v>2020</v>
      </c>
      <c r="D19" s="122">
        <f>SUM(D17:D18)</f>
        <v>37</v>
      </c>
      <c r="E19" s="122">
        <f t="shared" ref="E19:F19" si="1">SUM(E17:E18)</f>
        <v>40</v>
      </c>
      <c r="F19" s="123">
        <f t="shared" si="1"/>
        <v>77</v>
      </c>
    </row>
    <row r="20" spans="2:16" x14ac:dyDescent="0.2">
      <c r="C20" s="47" t="s">
        <v>20</v>
      </c>
      <c r="D20" s="48">
        <v>9</v>
      </c>
      <c r="E20" s="49">
        <v>10</v>
      </c>
      <c r="F20" s="48">
        <f>D20+E20</f>
        <v>19</v>
      </c>
      <c r="I20" s="40"/>
      <c r="J20" s="40"/>
      <c r="K20" s="40"/>
      <c r="L20" s="40"/>
      <c r="M20" s="40"/>
      <c r="N20" s="40"/>
      <c r="O20" s="40"/>
      <c r="P20" s="40"/>
    </row>
    <row r="21" spans="2:16" ht="13.5" thickBot="1" x14ac:dyDescent="0.25">
      <c r="C21" s="77" t="s">
        <v>23</v>
      </c>
      <c r="D21" s="79">
        <v>19</v>
      </c>
      <c r="E21" s="81">
        <v>13</v>
      </c>
      <c r="F21" s="79">
        <f>D21+E21</f>
        <v>32</v>
      </c>
      <c r="I21" s="40"/>
      <c r="J21" s="40"/>
      <c r="K21" s="40"/>
      <c r="L21" s="40"/>
      <c r="M21" s="40"/>
      <c r="N21" s="40"/>
      <c r="O21" s="40"/>
      <c r="P21" s="40"/>
    </row>
    <row r="22" spans="2:16" ht="13.5" thickBot="1" x14ac:dyDescent="0.25">
      <c r="C22" s="121">
        <v>2021</v>
      </c>
      <c r="D22" s="122">
        <f>SUM(D20:D21)</f>
        <v>28</v>
      </c>
      <c r="E22" s="122">
        <f t="shared" ref="E22:F22" si="2">SUM(E20:E21)</f>
        <v>23</v>
      </c>
      <c r="F22" s="123">
        <f t="shared" si="2"/>
        <v>51</v>
      </c>
    </row>
    <row r="23" spans="2:16" x14ac:dyDescent="0.2">
      <c r="C23" s="7"/>
      <c r="D23" s="41"/>
      <c r="E23" s="41"/>
      <c r="F23" s="41"/>
      <c r="I23" s="40"/>
      <c r="J23" s="40"/>
      <c r="K23" s="40"/>
      <c r="L23" s="40"/>
      <c r="M23" s="40"/>
      <c r="N23" s="40"/>
      <c r="O23" s="40"/>
      <c r="P23" s="40"/>
    </row>
    <row r="24" spans="2:16" s="58" customFormat="1" x14ac:dyDescent="0.2">
      <c r="C24" s="59"/>
      <c r="D24" s="62"/>
      <c r="E24" s="62"/>
      <c r="F24" s="62"/>
      <c r="I24" s="76"/>
      <c r="J24" s="76"/>
      <c r="K24" s="76"/>
      <c r="L24" s="76"/>
      <c r="M24" s="76"/>
      <c r="N24" s="76"/>
      <c r="O24" s="76"/>
      <c r="P24" s="76"/>
    </row>
    <row r="25" spans="2:16" s="58" customFormat="1" x14ac:dyDescent="0.2">
      <c r="C25" s="59"/>
      <c r="D25" s="62"/>
      <c r="E25" s="62"/>
      <c r="F25" s="62"/>
      <c r="I25" s="89"/>
      <c r="J25" s="89"/>
      <c r="K25" s="89"/>
      <c r="L25" s="89"/>
      <c r="M25" s="89"/>
      <c r="N25" s="89"/>
      <c r="O25" s="89"/>
      <c r="P25" s="89"/>
    </row>
    <row r="26" spans="2:16" ht="13.5" thickBot="1" x14ac:dyDescent="0.25">
      <c r="C26" s="154" t="s">
        <v>48</v>
      </c>
      <c r="D26" s="154"/>
      <c r="E26" s="154"/>
      <c r="F26" s="154"/>
    </row>
    <row r="27" spans="2:16" ht="13.5" thickBot="1" x14ac:dyDescent="0.25">
      <c r="C27" s="150" t="s">
        <v>50</v>
      </c>
      <c r="D27" s="152" t="s">
        <v>17</v>
      </c>
      <c r="E27" s="153"/>
      <c r="F27" s="152" t="s">
        <v>7</v>
      </c>
      <c r="G27" s="153"/>
      <c r="H27" s="153"/>
      <c r="I27" s="152" t="s">
        <v>13</v>
      </c>
      <c r="J27" s="153"/>
      <c r="K27" s="155"/>
    </row>
    <row r="28" spans="2:16" ht="30" customHeight="1" thickBot="1" x14ac:dyDescent="0.25">
      <c r="C28" s="151"/>
      <c r="D28" s="90" t="s">
        <v>71</v>
      </c>
      <c r="E28" s="91" t="s">
        <v>12</v>
      </c>
      <c r="F28" s="90" t="s">
        <v>72</v>
      </c>
      <c r="G28" s="93" t="s">
        <v>73</v>
      </c>
      <c r="H28" s="92" t="s">
        <v>12</v>
      </c>
      <c r="I28" s="90" t="s">
        <v>74</v>
      </c>
      <c r="J28" s="93" t="s">
        <v>75</v>
      </c>
      <c r="K28" s="92" t="s">
        <v>12</v>
      </c>
    </row>
    <row r="29" spans="2:16" x14ac:dyDescent="0.2">
      <c r="B29" s="140" t="s">
        <v>20</v>
      </c>
      <c r="C29" s="21" t="s">
        <v>10</v>
      </c>
      <c r="D29" s="83"/>
      <c r="E29" s="54"/>
      <c r="F29" s="83">
        <v>9</v>
      </c>
      <c r="G29" s="94"/>
      <c r="H29" s="54"/>
      <c r="I29" s="83"/>
      <c r="J29" s="94"/>
      <c r="K29" s="54"/>
    </row>
    <row r="30" spans="2:16" ht="13.5" thickBot="1" x14ac:dyDescent="0.25">
      <c r="B30" s="141"/>
      <c r="C30" s="22" t="s">
        <v>2</v>
      </c>
      <c r="D30" s="85"/>
      <c r="E30" s="50"/>
      <c r="F30" s="85">
        <v>7</v>
      </c>
      <c r="G30" s="95">
        <v>2</v>
      </c>
      <c r="H30" s="50"/>
      <c r="I30" s="52">
        <v>1</v>
      </c>
      <c r="J30" s="95"/>
      <c r="K30" s="50"/>
    </row>
    <row r="31" spans="2:16" ht="13.5" thickBot="1" x14ac:dyDescent="0.25">
      <c r="B31" s="142"/>
      <c r="C31" s="124" t="s">
        <v>3</v>
      </c>
      <c r="D31" s="143">
        <f>SUM(D29:E30)</f>
        <v>0</v>
      </c>
      <c r="E31" s="144"/>
      <c r="F31" s="137">
        <f>SUM(F29:H30)</f>
        <v>18</v>
      </c>
      <c r="G31" s="138"/>
      <c r="H31" s="139"/>
      <c r="I31" s="137">
        <f>SUM(I29:K30)</f>
        <v>1</v>
      </c>
      <c r="J31" s="138"/>
      <c r="K31" s="139"/>
    </row>
    <row r="32" spans="2:16" s="58" customFormat="1" x14ac:dyDescent="0.2">
      <c r="B32" s="141" t="s">
        <v>49</v>
      </c>
      <c r="C32" s="60" t="s">
        <v>10</v>
      </c>
      <c r="D32" s="83"/>
      <c r="E32" s="54"/>
      <c r="F32" s="83">
        <v>19</v>
      </c>
      <c r="G32" s="94"/>
      <c r="H32" s="54"/>
      <c r="I32" s="56"/>
      <c r="J32" s="55"/>
      <c r="K32" s="54"/>
    </row>
    <row r="33" spans="2:11" s="58" customFormat="1" ht="13.5" thickBot="1" x14ac:dyDescent="0.25">
      <c r="B33" s="141"/>
      <c r="C33" s="61" t="s">
        <v>2</v>
      </c>
      <c r="D33" s="85"/>
      <c r="E33" s="50"/>
      <c r="F33" s="85">
        <v>8</v>
      </c>
      <c r="G33" s="95">
        <v>5</v>
      </c>
      <c r="H33" s="50"/>
      <c r="I33" s="52"/>
      <c r="J33" s="51"/>
      <c r="K33" s="50"/>
    </row>
    <row r="34" spans="2:11" s="58" customFormat="1" ht="13.5" thickBot="1" x14ac:dyDescent="0.25">
      <c r="B34" s="142"/>
      <c r="C34" s="124" t="s">
        <v>3</v>
      </c>
      <c r="D34" s="143">
        <f>SUM(D32:E33)</f>
        <v>0</v>
      </c>
      <c r="E34" s="144"/>
      <c r="F34" s="137">
        <f>SUM(F32:H33)</f>
        <v>32</v>
      </c>
      <c r="G34" s="138"/>
      <c r="H34" s="139"/>
      <c r="I34" s="137">
        <f>SUM(I32:K33)</f>
        <v>0</v>
      </c>
      <c r="J34" s="138"/>
      <c r="K34" s="139"/>
    </row>
    <row r="35" spans="2:11" x14ac:dyDescent="0.2">
      <c r="C35" s="34"/>
      <c r="D35" s="8"/>
      <c r="E35" s="8"/>
      <c r="F35" s="24"/>
    </row>
    <row r="36" spans="2:11" ht="13.5" thickBot="1" x14ac:dyDescent="0.25">
      <c r="C36" s="154" t="s">
        <v>52</v>
      </c>
      <c r="D36" s="154"/>
      <c r="E36" s="154"/>
      <c r="F36" s="154"/>
      <c r="G36" s="154"/>
      <c r="H36" s="154"/>
      <c r="I36" s="154"/>
      <c r="J36" s="154"/>
      <c r="K36" s="154"/>
    </row>
    <row r="37" spans="2:11" ht="13.5" thickBot="1" x14ac:dyDescent="0.25">
      <c r="C37" s="150" t="s">
        <v>51</v>
      </c>
      <c r="D37" s="152" t="s">
        <v>17</v>
      </c>
      <c r="E37" s="153"/>
      <c r="F37" s="152" t="s">
        <v>7</v>
      </c>
      <c r="G37" s="153"/>
      <c r="H37" s="153"/>
      <c r="I37" s="152" t="s">
        <v>13</v>
      </c>
      <c r="J37" s="153"/>
      <c r="K37" s="155"/>
    </row>
    <row r="38" spans="2:11" ht="26.25" thickBot="1" x14ac:dyDescent="0.25">
      <c r="C38" s="151"/>
      <c r="D38" s="90" t="s">
        <v>71</v>
      </c>
      <c r="E38" s="91" t="s">
        <v>12</v>
      </c>
      <c r="F38" s="90" t="s">
        <v>72</v>
      </c>
      <c r="G38" s="102" t="s">
        <v>73</v>
      </c>
      <c r="H38" s="91" t="s">
        <v>12</v>
      </c>
      <c r="I38" s="90" t="s">
        <v>74</v>
      </c>
      <c r="J38" s="103" t="s">
        <v>75</v>
      </c>
      <c r="K38" s="91" t="s">
        <v>12</v>
      </c>
    </row>
    <row r="39" spans="2:11" x14ac:dyDescent="0.2">
      <c r="B39" s="140" t="s">
        <v>20</v>
      </c>
      <c r="C39" s="21" t="s">
        <v>10</v>
      </c>
      <c r="D39" s="57"/>
      <c r="E39" s="57"/>
      <c r="F39" s="57"/>
      <c r="G39" s="57"/>
      <c r="H39" s="83">
        <v>20</v>
      </c>
      <c r="I39" s="56"/>
      <c r="J39" s="55"/>
      <c r="K39" s="54"/>
    </row>
    <row r="40" spans="2:11" ht="13.5" thickBot="1" x14ac:dyDescent="0.25">
      <c r="B40" s="141"/>
      <c r="C40" s="22" t="s">
        <v>2</v>
      </c>
      <c r="D40" s="53"/>
      <c r="E40" s="53"/>
      <c r="F40" s="53"/>
      <c r="G40" s="53"/>
      <c r="H40" s="85">
        <v>20</v>
      </c>
      <c r="I40" s="52"/>
      <c r="J40" s="51"/>
      <c r="K40" s="50"/>
    </row>
    <row r="41" spans="2:11" ht="13.5" thickBot="1" x14ac:dyDescent="0.25">
      <c r="B41" s="142"/>
      <c r="C41" s="124" t="s">
        <v>3</v>
      </c>
      <c r="D41" s="145">
        <f>SUM(D39:E40)</f>
        <v>0</v>
      </c>
      <c r="E41" s="146"/>
      <c r="F41" s="147">
        <f>SUM(F39:H40)</f>
        <v>40</v>
      </c>
      <c r="G41" s="148"/>
      <c r="H41" s="148"/>
      <c r="I41" s="147">
        <f>SUM(I39:K40)</f>
        <v>0</v>
      </c>
      <c r="J41" s="148"/>
      <c r="K41" s="149"/>
    </row>
    <row r="42" spans="2:11" x14ac:dyDescent="0.2">
      <c r="B42" s="141" t="s">
        <v>49</v>
      </c>
      <c r="C42" s="60" t="s">
        <v>10</v>
      </c>
      <c r="D42" s="83">
        <v>1</v>
      </c>
      <c r="E42" s="54"/>
      <c r="F42" s="83">
        <v>130</v>
      </c>
      <c r="G42" s="94">
        <v>1</v>
      </c>
      <c r="H42" s="54">
        <v>12</v>
      </c>
      <c r="I42" s="56"/>
      <c r="J42" s="55"/>
      <c r="K42" s="54">
        <v>3</v>
      </c>
    </row>
    <row r="43" spans="2:11" s="58" customFormat="1" ht="13.5" thickBot="1" x14ac:dyDescent="0.25">
      <c r="B43" s="141"/>
      <c r="C43" s="61" t="s">
        <v>2</v>
      </c>
      <c r="D43" s="85"/>
      <c r="E43" s="50"/>
      <c r="F43" s="85">
        <v>53</v>
      </c>
      <c r="G43" s="95"/>
      <c r="H43" s="50">
        <v>8</v>
      </c>
      <c r="I43" s="52"/>
      <c r="J43" s="51"/>
      <c r="K43" s="50">
        <v>8</v>
      </c>
    </row>
    <row r="44" spans="2:11" s="58" customFormat="1" ht="13.5" thickBot="1" x14ac:dyDescent="0.25">
      <c r="B44" s="142"/>
      <c r="C44" s="124" t="s">
        <v>3</v>
      </c>
      <c r="D44" s="143">
        <f>SUM(D42:E43)</f>
        <v>1</v>
      </c>
      <c r="E44" s="144"/>
      <c r="F44" s="137">
        <f>SUM(F42:H43)</f>
        <v>204</v>
      </c>
      <c r="G44" s="138"/>
      <c r="H44" s="139"/>
      <c r="I44" s="137">
        <f>SUM(I42:K43)</f>
        <v>11</v>
      </c>
      <c r="J44" s="138"/>
      <c r="K44" s="139"/>
    </row>
    <row r="45" spans="2:11" x14ac:dyDescent="0.2">
      <c r="C45" s="34"/>
      <c r="D45" s="8"/>
      <c r="E45" s="8"/>
      <c r="F45" s="24"/>
    </row>
    <row r="46" spans="2:11" x14ac:dyDescent="0.2">
      <c r="C46" s="34"/>
      <c r="D46" s="8"/>
      <c r="E46" s="8"/>
      <c r="F46" s="24"/>
    </row>
    <row r="47" spans="2:11" x14ac:dyDescent="0.2">
      <c r="C47" s="34"/>
      <c r="D47" s="8"/>
      <c r="E47" s="8"/>
      <c r="F47" s="24"/>
    </row>
    <row r="48" spans="2:11" x14ac:dyDescent="0.2">
      <c r="C48" s="34"/>
      <c r="D48" s="8"/>
      <c r="E48" s="8"/>
      <c r="F48" s="24"/>
    </row>
    <row r="49" spans="3:6" x14ac:dyDescent="0.2">
      <c r="C49" s="34"/>
      <c r="D49" s="8"/>
      <c r="E49" s="8"/>
      <c r="F49" s="24"/>
    </row>
    <row r="50" spans="3:6" x14ac:dyDescent="0.2">
      <c r="C50" s="34"/>
      <c r="D50" s="8"/>
      <c r="E50" s="8"/>
      <c r="F50" s="24"/>
    </row>
    <row r="51" spans="3:6" x14ac:dyDescent="0.2">
      <c r="C51" s="34"/>
      <c r="D51" s="8"/>
      <c r="E51" s="8"/>
      <c r="F51" s="24"/>
    </row>
    <row r="52" spans="3:6" x14ac:dyDescent="0.2">
      <c r="C52" s="34"/>
      <c r="D52" s="8"/>
      <c r="E52" s="8"/>
      <c r="F52" s="24"/>
    </row>
  </sheetData>
  <sheetProtection algorithmName="SHA-512" hashValue="NYwUxYU2kcpZWFL+15IcD7M38BGEm3TU2029S33ELamJDNQAKfx0DGn2aVfMtsUGP0twLjh57R6h5Nw7Nu5iRA==" saltValue="tajf0RUawmKl7GyAMT9Wdw==" spinCount="100000" sheet="1" objects="1" scenarios="1"/>
  <mergeCells count="31">
    <mergeCell ref="D7:F7"/>
    <mergeCell ref="C12:F12"/>
    <mergeCell ref="B9:F9"/>
    <mergeCell ref="C26:F26"/>
    <mergeCell ref="H8:K9"/>
    <mergeCell ref="I18:P18"/>
    <mergeCell ref="C37:C38"/>
    <mergeCell ref="D37:E37"/>
    <mergeCell ref="F37:H37"/>
    <mergeCell ref="C36:K36"/>
    <mergeCell ref="I27:K27"/>
    <mergeCell ref="C27:C28"/>
    <mergeCell ref="D27:E27"/>
    <mergeCell ref="F27:H27"/>
    <mergeCell ref="I37:K37"/>
    <mergeCell ref="F44:H44"/>
    <mergeCell ref="I44:K44"/>
    <mergeCell ref="B29:B31"/>
    <mergeCell ref="B32:B34"/>
    <mergeCell ref="B39:B41"/>
    <mergeCell ref="B42:B44"/>
    <mergeCell ref="D44:E44"/>
    <mergeCell ref="D41:E41"/>
    <mergeCell ref="F41:H41"/>
    <mergeCell ref="I41:K41"/>
    <mergeCell ref="I31:K31"/>
    <mergeCell ref="D31:E31"/>
    <mergeCell ref="F31:H31"/>
    <mergeCell ref="D34:E34"/>
    <mergeCell ref="F34:H34"/>
    <mergeCell ref="I34:K34"/>
  </mergeCells>
  <phoneticPr fontId="11" type="noConversion"/>
  <printOptions horizontalCentered="1" verticalCentered="1"/>
  <pageMargins left="0.19685039370078741" right="0" top="0.19685039370078741" bottom="0.19685039370078741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X78"/>
  <sheetViews>
    <sheetView zoomScale="90" zoomScaleNormal="90" zoomScalePageLayoutView="125" workbookViewId="0">
      <selection activeCell="B13" sqref="B13"/>
    </sheetView>
  </sheetViews>
  <sheetFormatPr baseColWidth="10" defaultColWidth="10.85546875" defaultRowHeight="12.75" x14ac:dyDescent="0.2"/>
  <cols>
    <col min="1" max="1" width="5.42578125" style="4" customWidth="1"/>
    <col min="2" max="2" width="36" style="4" customWidth="1"/>
    <col min="3" max="3" width="13" style="4" customWidth="1"/>
    <col min="4" max="4" width="14.42578125" style="4" customWidth="1"/>
    <col min="5" max="5" width="12.42578125" style="4" customWidth="1"/>
    <col min="6" max="6" width="13.42578125" style="4" customWidth="1"/>
    <col min="7" max="7" width="14.42578125" style="4" customWidth="1"/>
    <col min="8" max="8" width="15" style="4" customWidth="1"/>
    <col min="9" max="9" width="13.28515625" style="4" customWidth="1"/>
    <col min="10" max="10" width="15.85546875" style="4" customWidth="1"/>
    <col min="11" max="11" width="9.42578125" style="4" customWidth="1"/>
    <col min="12" max="12" width="10.28515625" style="4" customWidth="1"/>
    <col min="13" max="13" width="10.85546875" style="4"/>
    <col min="14" max="14" width="7.85546875" style="4" customWidth="1"/>
    <col min="15" max="15" width="2.85546875" style="4" customWidth="1"/>
    <col min="16" max="16384" width="10.85546875" style="4"/>
  </cols>
  <sheetData>
    <row r="8" spans="1:24" s="58" customFormat="1" ht="6.75" customHeight="1" x14ac:dyDescent="0.2"/>
    <row r="9" spans="1:24" ht="15.75" customHeight="1" x14ac:dyDescent="0.25">
      <c r="A9" s="157" t="s">
        <v>55</v>
      </c>
      <c r="B9" s="157"/>
      <c r="C9" s="157"/>
      <c r="D9" s="157"/>
      <c r="E9" s="157"/>
      <c r="F9" s="157"/>
      <c r="G9" s="157"/>
      <c r="H9" s="15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"/>
      <c r="U9" s="3"/>
      <c r="V9" s="3"/>
      <c r="W9" s="3"/>
      <c r="X9" s="3"/>
    </row>
    <row r="10" spans="1:24" ht="15.75" customHeight="1" x14ac:dyDescent="0.25">
      <c r="A10" s="163" t="s">
        <v>27</v>
      </c>
      <c r="B10" s="163"/>
      <c r="C10" s="2"/>
      <c r="D10" s="2"/>
      <c r="E10" s="2"/>
      <c r="F10" s="167"/>
      <c r="G10" s="167"/>
      <c r="H10" s="167"/>
      <c r="I10" s="167"/>
      <c r="N10" s="2"/>
      <c r="O10" s="2"/>
      <c r="P10" s="2"/>
      <c r="T10" s="14"/>
      <c r="U10" s="6"/>
      <c r="V10" s="6"/>
      <c r="W10" s="6"/>
      <c r="X10" s="6"/>
    </row>
    <row r="11" spans="1:24" x14ac:dyDescent="0.2">
      <c r="T11" s="13"/>
    </row>
    <row r="12" spans="1:24" ht="15.75" customHeight="1" thickBot="1" x14ac:dyDescent="0.25">
      <c r="B12" s="154" t="s">
        <v>14</v>
      </c>
      <c r="C12" s="154"/>
      <c r="D12" s="170"/>
      <c r="E12" s="170"/>
      <c r="T12" s="13"/>
    </row>
    <row r="13" spans="1:24" ht="13.5" thickBot="1" x14ac:dyDescent="0.25">
      <c r="B13" s="135" t="s">
        <v>15</v>
      </c>
      <c r="C13" s="136" t="s">
        <v>7</v>
      </c>
      <c r="D13" s="88" t="s">
        <v>13</v>
      </c>
      <c r="E13" s="45"/>
      <c r="F13" s="45"/>
      <c r="G13" s="20"/>
      <c r="H13" s="20"/>
      <c r="I13" s="15"/>
      <c r="J13" s="16"/>
      <c r="T13" s="13"/>
    </row>
    <row r="14" spans="1:24" x14ac:dyDescent="0.2">
      <c r="B14" s="60" t="s">
        <v>1</v>
      </c>
      <c r="C14" s="48">
        <v>9</v>
      </c>
      <c r="D14" s="63"/>
      <c r="E14" s="24"/>
      <c r="F14" s="24"/>
      <c r="G14" s="24"/>
      <c r="H14" s="24"/>
      <c r="I14" s="23"/>
      <c r="J14" s="23"/>
      <c r="T14" s="13"/>
    </row>
    <row r="15" spans="1:24" ht="13.5" thickBot="1" x14ac:dyDescent="0.25">
      <c r="B15" s="61" t="s">
        <v>2</v>
      </c>
      <c r="C15" s="79">
        <v>10</v>
      </c>
      <c r="D15" s="63"/>
      <c r="E15" s="24"/>
      <c r="F15" s="24"/>
      <c r="G15" s="24"/>
      <c r="H15" s="24"/>
      <c r="I15" s="23"/>
      <c r="J15" s="23"/>
      <c r="T15" s="13"/>
    </row>
    <row r="16" spans="1:24" ht="13.5" thickBot="1" x14ac:dyDescent="0.25">
      <c r="B16" s="125" t="s">
        <v>3</v>
      </c>
      <c r="C16" s="126">
        <f>C14+C15+D14+E14+F14</f>
        <v>19</v>
      </c>
      <c r="D16" s="62"/>
      <c r="E16" s="42"/>
      <c r="F16" s="42"/>
      <c r="G16" s="23"/>
      <c r="H16" s="23"/>
      <c r="T16" s="13"/>
    </row>
    <row r="17" spans="2:20" x14ac:dyDescent="0.2">
      <c r="B17" s="29"/>
      <c r="C17" s="30"/>
      <c r="D17" s="30"/>
      <c r="E17" s="28"/>
      <c r="F17" s="28"/>
      <c r="G17" s="28"/>
      <c r="H17" s="28"/>
      <c r="T17" s="13"/>
    </row>
    <row r="18" spans="2:20" x14ac:dyDescent="0.2">
      <c r="B18" s="29"/>
      <c r="C18" s="30"/>
      <c r="D18" s="30"/>
      <c r="E18" s="28"/>
      <c r="F18" s="28"/>
      <c r="G18" s="28"/>
      <c r="H18" s="28"/>
      <c r="T18" s="13"/>
    </row>
    <row r="19" spans="2:20" x14ac:dyDescent="0.2">
      <c r="B19" s="29"/>
      <c r="C19" s="30"/>
      <c r="D19" s="30"/>
      <c r="E19" s="28"/>
      <c r="F19" s="28"/>
      <c r="G19" s="28"/>
      <c r="H19" s="28"/>
      <c r="T19" s="13"/>
    </row>
    <row r="20" spans="2:20" x14ac:dyDescent="0.2">
      <c r="B20" s="29"/>
      <c r="C20" s="30"/>
      <c r="D20" s="30"/>
      <c r="E20" s="28"/>
      <c r="F20" s="28"/>
      <c r="G20" s="28"/>
      <c r="H20" s="28"/>
      <c r="T20" s="13"/>
    </row>
    <row r="21" spans="2:20" x14ac:dyDescent="0.2">
      <c r="B21" s="29"/>
      <c r="C21" s="30"/>
      <c r="D21" s="30"/>
      <c r="E21" s="28"/>
      <c r="F21" s="28"/>
      <c r="G21" s="28"/>
      <c r="H21" s="28"/>
      <c r="T21" s="13"/>
    </row>
    <row r="22" spans="2:20" x14ac:dyDescent="0.2">
      <c r="B22" s="29"/>
      <c r="C22" s="30"/>
      <c r="D22" s="30"/>
      <c r="E22" s="42"/>
      <c r="F22" s="42"/>
      <c r="G22" s="42"/>
      <c r="H22" s="42"/>
      <c r="T22" s="13"/>
    </row>
    <row r="23" spans="2:20" s="58" customFormat="1" x14ac:dyDescent="0.2">
      <c r="B23" s="29"/>
      <c r="C23" s="30"/>
      <c r="D23" s="30"/>
      <c r="E23" s="62"/>
      <c r="F23" s="62"/>
      <c r="G23" s="62"/>
      <c r="H23" s="62"/>
      <c r="T23" s="13"/>
    </row>
    <row r="24" spans="2:20" ht="17.25" customHeight="1" thickBot="1" x14ac:dyDescent="0.25">
      <c r="B24" s="154" t="s">
        <v>53</v>
      </c>
      <c r="C24" s="154"/>
      <c r="D24" s="154"/>
      <c r="E24" s="154"/>
      <c r="F24" s="154"/>
      <c r="G24" s="154"/>
      <c r="H24" s="154"/>
      <c r="I24" s="154"/>
      <c r="J24" s="154"/>
      <c r="T24" s="13"/>
    </row>
    <row r="25" spans="2:20" ht="13.5" customHeight="1" thickBot="1" x14ac:dyDescent="0.25">
      <c r="B25" s="168" t="s">
        <v>25</v>
      </c>
      <c r="C25" s="152" t="s">
        <v>17</v>
      </c>
      <c r="D25" s="153"/>
      <c r="E25" s="152" t="s">
        <v>7</v>
      </c>
      <c r="F25" s="153"/>
      <c r="G25" s="153"/>
      <c r="H25" s="152" t="s">
        <v>13</v>
      </c>
      <c r="I25" s="153"/>
      <c r="J25" s="155"/>
      <c r="K25" s="27"/>
      <c r="L25" s="27"/>
      <c r="T25" s="13"/>
    </row>
    <row r="26" spans="2:20" ht="30.75" customHeight="1" thickBot="1" x14ac:dyDescent="0.25">
      <c r="B26" s="169"/>
      <c r="C26" s="43" t="s">
        <v>71</v>
      </c>
      <c r="D26" s="43" t="s">
        <v>12</v>
      </c>
      <c r="E26" s="43" t="s">
        <v>72</v>
      </c>
      <c r="F26" s="43" t="s">
        <v>73</v>
      </c>
      <c r="G26" s="43" t="s">
        <v>12</v>
      </c>
      <c r="H26" s="43" t="s">
        <v>74</v>
      </c>
      <c r="I26" s="43" t="s">
        <v>75</v>
      </c>
      <c r="J26" s="43" t="s">
        <v>12</v>
      </c>
      <c r="K26" s="20"/>
      <c r="L26" s="20"/>
      <c r="T26" s="13"/>
    </row>
    <row r="27" spans="2:20" x14ac:dyDescent="0.2">
      <c r="B27" s="21" t="s">
        <v>10</v>
      </c>
      <c r="C27" s="83"/>
      <c r="D27" s="84"/>
      <c r="E27" s="84"/>
      <c r="F27" s="84"/>
      <c r="G27" s="84">
        <v>20</v>
      </c>
      <c r="H27" s="84"/>
      <c r="I27" s="84"/>
      <c r="J27" s="84"/>
      <c r="K27" s="17"/>
      <c r="L27" s="17"/>
      <c r="T27" s="13"/>
    </row>
    <row r="28" spans="2:20" ht="13.5" thickBot="1" x14ac:dyDescent="0.25">
      <c r="B28" s="22" t="s">
        <v>2</v>
      </c>
      <c r="C28" s="85"/>
      <c r="D28" s="86"/>
      <c r="E28" s="86"/>
      <c r="F28" s="86"/>
      <c r="G28" s="86">
        <v>20</v>
      </c>
      <c r="H28" s="86"/>
      <c r="I28" s="86"/>
      <c r="J28" s="86"/>
      <c r="K28" s="17"/>
      <c r="L28" s="17"/>
      <c r="M28" s="44"/>
      <c r="T28" s="13"/>
    </row>
    <row r="29" spans="2:20" ht="13.5" thickBot="1" x14ac:dyDescent="0.25">
      <c r="B29" s="124" t="s">
        <v>3</v>
      </c>
      <c r="C29" s="143">
        <f>SUM(C27:D28)</f>
        <v>0</v>
      </c>
      <c r="D29" s="144"/>
      <c r="E29" s="137">
        <f>SUM(E27:G28)</f>
        <v>40</v>
      </c>
      <c r="F29" s="138"/>
      <c r="G29" s="138"/>
      <c r="H29" s="137">
        <f>SUM(H27:J28)</f>
        <v>0</v>
      </c>
      <c r="I29" s="138"/>
      <c r="J29" s="139"/>
      <c r="K29" s="35"/>
      <c r="L29" s="35"/>
      <c r="T29" s="13"/>
    </row>
    <row r="30" spans="2:20" x14ac:dyDescent="0.2">
      <c r="H30" s="9"/>
      <c r="I30" s="9"/>
      <c r="T30" s="16"/>
    </row>
    <row r="31" spans="2:20" x14ac:dyDescent="0.2">
      <c r="H31" s="9"/>
      <c r="I31" s="9"/>
      <c r="T31" s="16"/>
    </row>
    <row r="32" spans="2:20" x14ac:dyDescent="0.2">
      <c r="H32" s="9"/>
      <c r="I32" s="9"/>
      <c r="T32" s="16"/>
    </row>
    <row r="33" spans="1:20" x14ac:dyDescent="0.2">
      <c r="H33" s="9"/>
      <c r="I33" s="9"/>
      <c r="T33" s="16"/>
    </row>
    <row r="34" spans="1:20" x14ac:dyDescent="0.2">
      <c r="H34" s="9"/>
      <c r="I34" s="9"/>
      <c r="T34" s="16"/>
    </row>
    <row r="35" spans="1:20" x14ac:dyDescent="0.2">
      <c r="H35" s="9"/>
      <c r="I35" s="9"/>
      <c r="T35" s="16"/>
    </row>
    <row r="36" spans="1:20" x14ac:dyDescent="0.2">
      <c r="H36" s="9"/>
      <c r="I36" s="9"/>
      <c r="T36" s="16"/>
    </row>
    <row r="37" spans="1:20" x14ac:dyDescent="0.2">
      <c r="H37" s="9"/>
      <c r="I37" s="9"/>
      <c r="T37" s="16"/>
    </row>
    <row r="38" spans="1:20" x14ac:dyDescent="0.2">
      <c r="H38" s="9"/>
      <c r="I38" s="9"/>
      <c r="T38" s="16"/>
    </row>
    <row r="39" spans="1:20" x14ac:dyDescent="0.2">
      <c r="H39" s="9"/>
      <c r="I39" s="9"/>
      <c r="T39" s="16"/>
    </row>
    <row r="40" spans="1:20" x14ac:dyDescent="0.2">
      <c r="H40" s="9"/>
      <c r="I40" s="9"/>
      <c r="T40" s="16"/>
    </row>
    <row r="41" spans="1:20" x14ac:dyDescent="0.2">
      <c r="H41" s="9"/>
      <c r="I41" s="9"/>
      <c r="T41" s="16"/>
    </row>
    <row r="42" spans="1:20" x14ac:dyDescent="0.2">
      <c r="H42" s="9"/>
      <c r="I42" s="9"/>
      <c r="T42" s="16"/>
    </row>
    <row r="43" spans="1:20" x14ac:dyDescent="0.2">
      <c r="H43" s="9"/>
      <c r="I43" s="9"/>
      <c r="T43" s="16"/>
    </row>
    <row r="44" spans="1:20" x14ac:dyDescent="0.2">
      <c r="H44" s="9"/>
      <c r="I44" s="9"/>
      <c r="T44" s="16"/>
    </row>
    <row r="45" spans="1:20" x14ac:dyDescent="0.2">
      <c r="H45" s="9"/>
      <c r="I45" s="9"/>
      <c r="T45" s="16"/>
    </row>
    <row r="46" spans="1:20" x14ac:dyDescent="0.2">
      <c r="H46" s="9"/>
      <c r="I46" s="9"/>
      <c r="T46" s="16"/>
    </row>
    <row r="48" spans="1:20" ht="15" x14ac:dyDescent="0.25">
      <c r="A48" s="10" t="s">
        <v>76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6" ht="14.25" x14ac:dyDescent="0.2">
      <c r="A49" s="163" t="s">
        <v>27</v>
      </c>
      <c r="B49" s="163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6" ht="15" thickBo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1:16" ht="15" thickBot="1" x14ac:dyDescent="0.25">
      <c r="A51" s="11"/>
      <c r="B51" s="127" t="s">
        <v>8</v>
      </c>
      <c r="C51" s="128" t="s">
        <v>80</v>
      </c>
      <c r="D51" s="129" t="s">
        <v>9</v>
      </c>
      <c r="E51" s="17"/>
      <c r="F51" s="17"/>
      <c r="G51" s="17"/>
      <c r="I51" s="11"/>
      <c r="J51" s="11"/>
      <c r="K51" s="11"/>
      <c r="L51" s="11"/>
      <c r="M51" s="11"/>
      <c r="N51" s="11"/>
      <c r="O51" s="11"/>
    </row>
    <row r="52" spans="1:16" ht="14.25" x14ac:dyDescent="0.2">
      <c r="A52" s="11"/>
      <c r="B52" s="66" t="s">
        <v>29</v>
      </c>
      <c r="C52" s="67">
        <v>3</v>
      </c>
      <c r="D52" s="160">
        <f>C52+C53+C54</f>
        <v>10</v>
      </c>
      <c r="E52" s="23"/>
      <c r="F52" s="23"/>
      <c r="G52" s="23"/>
      <c r="I52" s="11"/>
      <c r="J52" s="11"/>
      <c r="K52" s="11"/>
      <c r="L52" s="11"/>
      <c r="M52" s="11"/>
      <c r="N52" s="11"/>
      <c r="O52" s="11"/>
    </row>
    <row r="53" spans="1:16" ht="14.25" x14ac:dyDescent="0.2">
      <c r="A53" s="11"/>
      <c r="B53" s="74" t="s">
        <v>30</v>
      </c>
      <c r="C53" s="75">
        <v>3</v>
      </c>
      <c r="D53" s="161"/>
      <c r="E53" s="23"/>
      <c r="F53" s="23"/>
      <c r="G53" s="23"/>
      <c r="I53" s="11"/>
      <c r="J53" s="11"/>
      <c r="K53" s="11"/>
      <c r="L53" s="11"/>
      <c r="M53" s="11"/>
      <c r="N53" s="11"/>
      <c r="O53" s="11"/>
    </row>
    <row r="54" spans="1:16" ht="15" thickBot="1" x14ac:dyDescent="0.25">
      <c r="A54" s="11"/>
      <c r="B54" s="68" t="s">
        <v>31</v>
      </c>
      <c r="C54" s="69">
        <v>4</v>
      </c>
      <c r="D54" s="162"/>
      <c r="E54" s="26"/>
      <c r="F54" s="26"/>
      <c r="G54" s="26"/>
      <c r="I54" s="11"/>
      <c r="J54" s="11"/>
      <c r="K54" s="11"/>
      <c r="L54" s="11"/>
      <c r="M54" s="11"/>
      <c r="N54" s="11"/>
      <c r="O54" s="11"/>
    </row>
    <row r="55" spans="1:16" ht="13.5" thickBot="1" x14ac:dyDescent="0.25"/>
    <row r="56" spans="1:16" ht="13.5" thickBot="1" x14ac:dyDescent="0.25">
      <c r="B56" s="127" t="s">
        <v>4</v>
      </c>
      <c r="C56" s="128" t="s">
        <v>8</v>
      </c>
      <c r="D56" s="130" t="s">
        <v>80</v>
      </c>
      <c r="E56" s="18"/>
      <c r="F56" s="17"/>
      <c r="G56" s="17"/>
    </row>
    <row r="57" spans="1:16" x14ac:dyDescent="0.2">
      <c r="B57" s="70" t="s">
        <v>32</v>
      </c>
      <c r="C57" s="96" t="s">
        <v>47</v>
      </c>
      <c r="D57" s="71">
        <v>1</v>
      </c>
      <c r="E57" s="12"/>
      <c r="F57" s="12"/>
      <c r="G57" s="12"/>
    </row>
    <row r="58" spans="1:16" x14ac:dyDescent="0.2">
      <c r="B58" s="72" t="s">
        <v>33</v>
      </c>
      <c r="C58" s="97" t="s">
        <v>47</v>
      </c>
      <c r="D58" s="73">
        <v>2</v>
      </c>
      <c r="E58" s="12"/>
      <c r="F58" s="12"/>
      <c r="G58" s="12"/>
    </row>
    <row r="59" spans="1:16" x14ac:dyDescent="0.2">
      <c r="B59" s="74" t="s">
        <v>34</v>
      </c>
      <c r="C59" s="97" t="s">
        <v>30</v>
      </c>
      <c r="D59" s="64">
        <v>3</v>
      </c>
      <c r="E59" s="12"/>
      <c r="F59" s="12"/>
      <c r="G59" s="12"/>
    </row>
    <row r="60" spans="1:16" x14ac:dyDescent="0.2">
      <c r="B60" s="74" t="s">
        <v>35</v>
      </c>
      <c r="C60" s="97" t="s">
        <v>31</v>
      </c>
      <c r="D60" s="64">
        <v>1</v>
      </c>
      <c r="E60" s="12"/>
      <c r="F60" s="12"/>
      <c r="G60" s="12"/>
    </row>
    <row r="61" spans="1:16" ht="13.5" thickBot="1" x14ac:dyDescent="0.25">
      <c r="B61" s="68" t="s">
        <v>36</v>
      </c>
      <c r="C61" s="87" t="s">
        <v>31</v>
      </c>
      <c r="D61" s="65">
        <v>3</v>
      </c>
      <c r="E61" s="12"/>
      <c r="F61" s="12"/>
      <c r="G61" s="12"/>
    </row>
    <row r="62" spans="1:16" x14ac:dyDescent="0.2">
      <c r="I62" s="13"/>
    </row>
    <row r="64" spans="1:16" ht="15" x14ac:dyDescent="0.25">
      <c r="A64" s="10" t="s">
        <v>77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spans="1:16" ht="14.25" x14ac:dyDescent="0.2">
      <c r="A65" s="163" t="s">
        <v>27</v>
      </c>
      <c r="B65" s="163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1:16" ht="13.5" thickBot="1" x14ac:dyDescent="0.25"/>
    <row r="67" spans="1:16" ht="13.5" thickBot="1" x14ac:dyDescent="0.25">
      <c r="B67" s="127" t="s">
        <v>8</v>
      </c>
      <c r="C67" s="128" t="s">
        <v>80</v>
      </c>
      <c r="D67" s="129" t="s">
        <v>9</v>
      </c>
      <c r="E67" s="18"/>
      <c r="F67" s="17"/>
      <c r="G67" s="17"/>
    </row>
    <row r="68" spans="1:16" x14ac:dyDescent="0.2">
      <c r="B68" s="66" t="s">
        <v>37</v>
      </c>
      <c r="C68" s="67">
        <v>1</v>
      </c>
      <c r="D68" s="164">
        <f>SUM(C68:C70)</f>
        <v>9</v>
      </c>
      <c r="E68" s="25"/>
      <c r="F68" s="23"/>
      <c r="G68" s="23"/>
    </row>
    <row r="69" spans="1:16" x14ac:dyDescent="0.2">
      <c r="B69" s="74" t="s">
        <v>38</v>
      </c>
      <c r="C69" s="75">
        <v>5</v>
      </c>
      <c r="D69" s="165"/>
      <c r="E69" s="25"/>
      <c r="F69" s="23"/>
      <c r="G69" s="23"/>
    </row>
    <row r="70" spans="1:16" ht="13.5" thickBot="1" x14ac:dyDescent="0.25">
      <c r="B70" s="68" t="s">
        <v>39</v>
      </c>
      <c r="C70" s="69">
        <v>3</v>
      </c>
      <c r="D70" s="166"/>
      <c r="E70" s="25"/>
      <c r="F70" s="23"/>
      <c r="G70" s="23"/>
    </row>
    <row r="71" spans="1:16" ht="13.5" thickBot="1" x14ac:dyDescent="0.25"/>
    <row r="72" spans="1:16" ht="13.5" thickBot="1" x14ac:dyDescent="0.25">
      <c r="B72" s="131" t="s">
        <v>4</v>
      </c>
      <c r="C72" s="132" t="s">
        <v>8</v>
      </c>
      <c r="D72" s="133" t="s">
        <v>80</v>
      </c>
      <c r="E72" s="18"/>
      <c r="F72" s="17"/>
      <c r="G72" s="17"/>
    </row>
    <row r="73" spans="1:16" x14ac:dyDescent="0.2">
      <c r="B73" s="99" t="s">
        <v>41</v>
      </c>
      <c r="C73" s="96" t="s">
        <v>40</v>
      </c>
      <c r="D73" s="71">
        <v>1</v>
      </c>
      <c r="E73" s="19"/>
      <c r="F73" s="12"/>
      <c r="G73" s="12"/>
    </row>
    <row r="74" spans="1:16" x14ac:dyDescent="0.2">
      <c r="B74" s="98" t="s">
        <v>42</v>
      </c>
      <c r="C74" s="97" t="s">
        <v>39</v>
      </c>
      <c r="D74" s="73">
        <v>3</v>
      </c>
      <c r="E74" s="19"/>
      <c r="F74" s="12"/>
      <c r="G74" s="12"/>
    </row>
    <row r="75" spans="1:16" x14ac:dyDescent="0.2">
      <c r="B75" s="98" t="s">
        <v>43</v>
      </c>
      <c r="C75" s="97" t="s">
        <v>38</v>
      </c>
      <c r="D75" s="73">
        <v>1</v>
      </c>
      <c r="E75" s="19"/>
      <c r="F75" s="12"/>
      <c r="G75" s="12"/>
    </row>
    <row r="76" spans="1:16" x14ac:dyDescent="0.2">
      <c r="B76" s="98" t="s">
        <v>46</v>
      </c>
      <c r="C76" s="97" t="s">
        <v>38</v>
      </c>
      <c r="D76" s="73">
        <v>1</v>
      </c>
      <c r="E76" s="19"/>
      <c r="F76" s="12"/>
      <c r="G76" s="12"/>
    </row>
    <row r="77" spans="1:16" ht="22.5" x14ac:dyDescent="0.2">
      <c r="B77" s="98" t="s">
        <v>44</v>
      </c>
      <c r="C77" s="97" t="s">
        <v>38</v>
      </c>
      <c r="D77" s="73">
        <v>2</v>
      </c>
      <c r="E77" s="19"/>
      <c r="F77" s="12"/>
      <c r="G77" s="12"/>
    </row>
    <row r="78" spans="1:16" ht="13.5" thickBot="1" x14ac:dyDescent="0.25">
      <c r="B78" s="100" t="s">
        <v>45</v>
      </c>
      <c r="C78" s="87" t="s">
        <v>38</v>
      </c>
      <c r="D78" s="101">
        <v>1</v>
      </c>
      <c r="E78" s="19"/>
      <c r="F78" s="12"/>
      <c r="G78" s="12"/>
    </row>
  </sheetData>
  <sheetProtection algorithmName="SHA-512" hashValue="wXDn79/P9klsAVoVXlm0pxvQdFsm71563C3TlcmCYGF1Od91oVzNtyk93GilbEps2xim0/80WEzNqzZg9HpA0A==" saltValue="ye78tUcGyzImOdAfSIqIkg==" spinCount="100000" sheet="1" objects="1" scenarios="1"/>
  <mergeCells count="16">
    <mergeCell ref="D52:D54"/>
    <mergeCell ref="B24:J24"/>
    <mergeCell ref="A65:B65"/>
    <mergeCell ref="D68:D70"/>
    <mergeCell ref="A9:H9"/>
    <mergeCell ref="A10:B10"/>
    <mergeCell ref="F10:I10"/>
    <mergeCell ref="A49:B49"/>
    <mergeCell ref="B25:B26"/>
    <mergeCell ref="C25:D25"/>
    <mergeCell ref="E25:G25"/>
    <mergeCell ref="H25:J25"/>
    <mergeCell ref="C29:D29"/>
    <mergeCell ref="E29:G29"/>
    <mergeCell ref="H29:J29"/>
    <mergeCell ref="B12:E1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T86"/>
  <sheetViews>
    <sheetView zoomScale="91" zoomScaleNormal="91" zoomScalePageLayoutView="91" workbookViewId="0">
      <selection activeCell="B13" sqref="B13"/>
    </sheetView>
  </sheetViews>
  <sheetFormatPr baseColWidth="10" defaultColWidth="10.85546875" defaultRowHeight="12.75" x14ac:dyDescent="0.2"/>
  <cols>
    <col min="1" max="1" width="5.42578125" style="4" customWidth="1"/>
    <col min="2" max="2" width="29" style="4" customWidth="1"/>
    <col min="3" max="3" width="17.7109375" style="4" customWidth="1"/>
    <col min="4" max="4" width="14" style="4" customWidth="1"/>
    <col min="5" max="5" width="12.28515625" style="4" bestFit="1" customWidth="1"/>
    <col min="6" max="6" width="11.28515625" style="4" customWidth="1"/>
    <col min="7" max="7" width="14" style="4" customWidth="1"/>
    <col min="8" max="8" width="12.42578125" style="4" customWidth="1"/>
    <col min="9" max="9" width="12.28515625" style="4" customWidth="1"/>
    <col min="10" max="10" width="14.42578125" style="4" customWidth="1"/>
    <col min="11" max="11" width="2.85546875" style="4" customWidth="1"/>
    <col min="12" max="16384" width="10.85546875" style="4"/>
  </cols>
  <sheetData>
    <row r="8" spans="1:20" s="58" customFormat="1" ht="6" customHeight="1" x14ac:dyDescent="0.2"/>
    <row r="9" spans="1:20" ht="15.75" customHeight="1" x14ac:dyDescent="0.25">
      <c r="A9" s="157" t="s">
        <v>55</v>
      </c>
      <c r="B9" s="157"/>
      <c r="C9" s="157"/>
      <c r="D9" s="157"/>
      <c r="E9" s="157"/>
      <c r="F9" s="157"/>
      <c r="G9" s="157"/>
      <c r="H9" s="157"/>
      <c r="I9" s="2"/>
      <c r="J9" s="2"/>
      <c r="K9" s="2"/>
      <c r="L9" s="2"/>
      <c r="M9" s="2"/>
      <c r="N9" s="2"/>
      <c r="O9" s="2"/>
      <c r="P9" s="3"/>
      <c r="Q9" s="3"/>
      <c r="R9" s="3"/>
      <c r="S9" s="3"/>
      <c r="T9" s="3"/>
    </row>
    <row r="10" spans="1:20" ht="15.75" customHeight="1" x14ac:dyDescent="0.25">
      <c r="A10" s="163" t="s">
        <v>28</v>
      </c>
      <c r="B10" s="163"/>
      <c r="C10" s="2"/>
      <c r="D10" s="2"/>
      <c r="E10" s="2"/>
      <c r="F10" s="2"/>
      <c r="G10" s="2"/>
      <c r="H10" s="36"/>
      <c r="J10" s="2"/>
      <c r="K10" s="2"/>
      <c r="L10" s="2"/>
      <c r="P10" s="14"/>
      <c r="Q10" s="6"/>
      <c r="R10" s="6"/>
      <c r="S10" s="6"/>
      <c r="T10" s="6"/>
    </row>
    <row r="11" spans="1:20" x14ac:dyDescent="0.2">
      <c r="P11" s="13"/>
    </row>
    <row r="12" spans="1:20" ht="13.5" thickBot="1" x14ac:dyDescent="0.25">
      <c r="B12" s="27" t="s">
        <v>14</v>
      </c>
      <c r="C12" s="27"/>
      <c r="D12" s="27"/>
      <c r="E12" s="27"/>
      <c r="F12" s="58"/>
      <c r="G12" s="58"/>
      <c r="P12" s="13"/>
    </row>
    <row r="13" spans="1:20" ht="13.5" thickBot="1" x14ac:dyDescent="0.25">
      <c r="B13" s="135" t="s">
        <v>15</v>
      </c>
      <c r="C13" s="136" t="s">
        <v>7</v>
      </c>
      <c r="D13" s="88"/>
      <c r="E13" s="88"/>
      <c r="F13" s="88"/>
      <c r="G13" s="20"/>
      <c r="H13" s="20"/>
      <c r="P13" s="13"/>
    </row>
    <row r="14" spans="1:20" x14ac:dyDescent="0.2">
      <c r="B14" s="60" t="s">
        <v>1</v>
      </c>
      <c r="C14" s="48">
        <v>19</v>
      </c>
      <c r="D14" s="63"/>
      <c r="E14" s="63"/>
      <c r="F14" s="63"/>
      <c r="G14" s="24"/>
      <c r="H14" s="24"/>
      <c r="P14" s="13"/>
    </row>
    <row r="15" spans="1:20" ht="13.5" thickBot="1" x14ac:dyDescent="0.25">
      <c r="B15" s="46" t="s">
        <v>2</v>
      </c>
      <c r="C15" s="79">
        <f>8+5</f>
        <v>13</v>
      </c>
      <c r="D15" s="63"/>
      <c r="E15" s="63"/>
      <c r="F15" s="63"/>
      <c r="G15" s="24"/>
      <c r="H15" s="24"/>
      <c r="P15" s="13"/>
    </row>
    <row r="16" spans="1:20" ht="13.5" thickBot="1" x14ac:dyDescent="0.25">
      <c r="B16" s="125" t="s">
        <v>3</v>
      </c>
      <c r="C16" s="126">
        <f>C14+C15+D14+E14+F14</f>
        <v>32</v>
      </c>
      <c r="D16" s="62"/>
      <c r="E16" s="62"/>
      <c r="F16" s="62"/>
      <c r="G16" s="38"/>
      <c r="H16" s="32"/>
      <c r="P16" s="13"/>
    </row>
    <row r="17" spans="2:16" x14ac:dyDescent="0.2">
      <c r="B17" s="29"/>
      <c r="C17" s="30"/>
      <c r="D17" s="30"/>
      <c r="E17" s="32"/>
      <c r="F17" s="38"/>
      <c r="G17" s="38"/>
      <c r="H17" s="32"/>
      <c r="P17" s="13"/>
    </row>
    <row r="18" spans="2:16" x14ac:dyDescent="0.2">
      <c r="B18" s="29"/>
      <c r="C18" s="30"/>
      <c r="D18" s="30"/>
      <c r="E18" s="32"/>
      <c r="F18" s="38"/>
      <c r="G18" s="38"/>
      <c r="H18" s="32"/>
      <c r="P18" s="13"/>
    </row>
    <row r="19" spans="2:16" x14ac:dyDescent="0.2">
      <c r="B19" s="29"/>
      <c r="C19" s="30"/>
      <c r="D19" s="30"/>
      <c r="E19" s="32"/>
      <c r="F19" s="38"/>
      <c r="G19" s="38"/>
      <c r="H19" s="32"/>
      <c r="P19" s="13"/>
    </row>
    <row r="20" spans="2:16" x14ac:dyDescent="0.2">
      <c r="B20" s="29"/>
      <c r="C20" s="30"/>
      <c r="D20" s="30"/>
      <c r="E20" s="32"/>
      <c r="F20" s="38"/>
      <c r="G20" s="38"/>
      <c r="H20" s="32"/>
      <c r="P20" s="13"/>
    </row>
    <row r="21" spans="2:16" x14ac:dyDescent="0.2">
      <c r="B21" s="29"/>
      <c r="C21" s="30"/>
      <c r="D21" s="30"/>
      <c r="E21" s="32"/>
      <c r="F21" s="38"/>
      <c r="G21" s="38"/>
      <c r="H21" s="32"/>
      <c r="P21" s="13"/>
    </row>
    <row r="22" spans="2:16" ht="17.25" customHeight="1" x14ac:dyDescent="0.2">
      <c r="B22" s="31"/>
      <c r="C22" s="32"/>
      <c r="D22" s="32"/>
      <c r="E22" s="32"/>
      <c r="F22" s="38"/>
      <c r="G22" s="38"/>
      <c r="H22" s="32"/>
      <c r="P22" s="13"/>
    </row>
    <row r="23" spans="2:16" ht="17.25" customHeight="1" thickBot="1" x14ac:dyDescent="0.25">
      <c r="B23" s="154" t="s">
        <v>18</v>
      </c>
      <c r="C23" s="154"/>
      <c r="D23" s="154"/>
      <c r="E23" s="154"/>
      <c r="F23" s="154"/>
      <c r="G23" s="154"/>
      <c r="H23" s="154"/>
      <c r="I23" s="154"/>
      <c r="J23" s="154"/>
      <c r="P23" s="13"/>
    </row>
    <row r="24" spans="2:16" ht="13.5" thickBot="1" x14ac:dyDescent="0.25">
      <c r="B24" s="168" t="s">
        <v>26</v>
      </c>
      <c r="C24" s="152" t="s">
        <v>17</v>
      </c>
      <c r="D24" s="153"/>
      <c r="E24" s="152" t="s">
        <v>7</v>
      </c>
      <c r="F24" s="153"/>
      <c r="G24" s="153"/>
      <c r="H24" s="152" t="s">
        <v>13</v>
      </c>
      <c r="I24" s="153"/>
      <c r="J24" s="155"/>
      <c r="P24" s="13"/>
    </row>
    <row r="25" spans="2:16" ht="26.25" thickBot="1" x14ac:dyDescent="0.25">
      <c r="B25" s="169"/>
      <c r="C25" s="43" t="s">
        <v>71</v>
      </c>
      <c r="D25" s="43" t="s">
        <v>12</v>
      </c>
      <c r="E25" s="43" t="s">
        <v>72</v>
      </c>
      <c r="F25" s="43" t="s">
        <v>73</v>
      </c>
      <c r="G25" s="43" t="s">
        <v>12</v>
      </c>
      <c r="H25" s="43" t="s">
        <v>74</v>
      </c>
      <c r="I25" s="43" t="s">
        <v>75</v>
      </c>
      <c r="J25" s="43" t="s">
        <v>12</v>
      </c>
      <c r="P25" s="13"/>
    </row>
    <row r="26" spans="2:16" x14ac:dyDescent="0.2">
      <c r="B26" s="21" t="s">
        <v>10</v>
      </c>
      <c r="C26" s="83">
        <v>1</v>
      </c>
      <c r="D26" s="84"/>
      <c r="E26" s="84">
        <v>130</v>
      </c>
      <c r="F26" s="84">
        <v>1</v>
      </c>
      <c r="G26" s="84">
        <v>12</v>
      </c>
      <c r="H26" s="84"/>
      <c r="I26" s="84"/>
      <c r="J26" s="84">
        <v>3</v>
      </c>
      <c r="P26" s="13"/>
    </row>
    <row r="27" spans="2:16" ht="13.5" thickBot="1" x14ac:dyDescent="0.25">
      <c r="B27" s="22" t="s">
        <v>2</v>
      </c>
      <c r="C27" s="85"/>
      <c r="D27" s="86"/>
      <c r="E27" s="86">
        <v>53</v>
      </c>
      <c r="F27" s="86"/>
      <c r="G27" s="86">
        <v>8</v>
      </c>
      <c r="H27" s="86"/>
      <c r="I27" s="86"/>
      <c r="J27" s="86">
        <v>8</v>
      </c>
      <c r="P27" s="13"/>
    </row>
    <row r="28" spans="2:16" ht="13.5" thickBot="1" x14ac:dyDescent="0.25">
      <c r="B28" s="124" t="s">
        <v>3</v>
      </c>
      <c r="C28" s="143">
        <f>SUM(C26:D27)</f>
        <v>1</v>
      </c>
      <c r="D28" s="144"/>
      <c r="E28" s="137">
        <f>SUM(E26:G27)</f>
        <v>204</v>
      </c>
      <c r="F28" s="138"/>
      <c r="G28" s="138"/>
      <c r="H28" s="137">
        <f>SUM(H26:J27)</f>
        <v>11</v>
      </c>
      <c r="I28" s="138"/>
      <c r="J28" s="139"/>
      <c r="P28" s="13"/>
    </row>
    <row r="29" spans="2:16" x14ac:dyDescent="0.2">
      <c r="P29" s="16"/>
    </row>
    <row r="30" spans="2:16" x14ac:dyDescent="0.2">
      <c r="P30" s="16"/>
    </row>
    <row r="31" spans="2:16" x14ac:dyDescent="0.2">
      <c r="P31" s="16"/>
    </row>
    <row r="32" spans="2:16" x14ac:dyDescent="0.2">
      <c r="P32" s="16"/>
    </row>
    <row r="33" spans="1:16" x14ac:dyDescent="0.2">
      <c r="P33" s="16"/>
    </row>
    <row r="34" spans="1:16" x14ac:dyDescent="0.2">
      <c r="P34" s="16"/>
    </row>
    <row r="35" spans="1:16" x14ac:dyDescent="0.2">
      <c r="P35" s="16"/>
    </row>
    <row r="36" spans="1:16" x14ac:dyDescent="0.2">
      <c r="P36" s="16"/>
    </row>
    <row r="37" spans="1:16" x14ac:dyDescent="0.2">
      <c r="P37" s="16"/>
    </row>
    <row r="38" spans="1:16" x14ac:dyDescent="0.2">
      <c r="P38" s="16"/>
    </row>
    <row r="39" spans="1:16" x14ac:dyDescent="0.2">
      <c r="P39" s="16"/>
    </row>
    <row r="40" spans="1:16" x14ac:dyDescent="0.2">
      <c r="P40" s="16"/>
    </row>
    <row r="41" spans="1:16" x14ac:dyDescent="0.2">
      <c r="P41" s="16"/>
    </row>
    <row r="42" spans="1:16" x14ac:dyDescent="0.2">
      <c r="P42" s="16"/>
    </row>
    <row r="43" spans="1:16" x14ac:dyDescent="0.2">
      <c r="P43" s="16"/>
    </row>
    <row r="44" spans="1:16" x14ac:dyDescent="0.2">
      <c r="P44" s="16"/>
    </row>
    <row r="45" spans="1:16" x14ac:dyDescent="0.2">
      <c r="P45" s="16"/>
    </row>
    <row r="46" spans="1:16" x14ac:dyDescent="0.2">
      <c r="P46" s="16"/>
    </row>
    <row r="48" spans="1:16" ht="15" x14ac:dyDescent="0.25">
      <c r="A48" s="171" t="s">
        <v>78</v>
      </c>
      <c r="B48" s="171"/>
      <c r="C48" s="171"/>
      <c r="D48" s="171"/>
      <c r="E48" s="171"/>
      <c r="F48" s="171"/>
      <c r="G48" s="171"/>
      <c r="H48" s="171"/>
      <c r="I48" s="171"/>
      <c r="J48" s="10"/>
      <c r="K48" s="10"/>
    </row>
    <row r="49" spans="1:11" ht="14.25" x14ac:dyDescent="0.2">
      <c r="A49" s="163" t="s">
        <v>28</v>
      </c>
      <c r="B49" s="163"/>
      <c r="C49" s="11"/>
      <c r="D49" s="11"/>
      <c r="E49" s="11"/>
      <c r="F49" s="11"/>
      <c r="G49" s="11"/>
      <c r="H49" s="11"/>
      <c r="I49" s="11"/>
      <c r="J49" s="11"/>
      <c r="K49" s="11"/>
    </row>
    <row r="50" spans="1:11" ht="15" thickBo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ht="15" thickBot="1" x14ac:dyDescent="0.25">
      <c r="A51" s="11"/>
      <c r="B51" s="127" t="s">
        <v>8</v>
      </c>
      <c r="C51" s="128" t="s">
        <v>80</v>
      </c>
      <c r="D51" s="129" t="s">
        <v>9</v>
      </c>
      <c r="E51" s="17"/>
      <c r="F51" s="17"/>
      <c r="G51" s="17"/>
      <c r="H51" s="17"/>
      <c r="I51" s="11"/>
      <c r="J51" s="11"/>
      <c r="K51" s="11"/>
    </row>
    <row r="52" spans="1:11" ht="14.25" x14ac:dyDescent="0.2">
      <c r="A52" s="11"/>
      <c r="B52" s="66" t="s">
        <v>31</v>
      </c>
      <c r="C52" s="67">
        <v>2</v>
      </c>
      <c r="D52" s="164">
        <f>C52+C53+C54+C55</f>
        <v>13</v>
      </c>
      <c r="E52" s="32"/>
      <c r="F52" s="38"/>
      <c r="G52" s="38"/>
      <c r="H52" s="32"/>
      <c r="I52" s="11"/>
      <c r="J52" s="11"/>
      <c r="K52" s="11"/>
    </row>
    <row r="53" spans="1:11" ht="14.25" x14ac:dyDescent="0.2">
      <c r="A53" s="11"/>
      <c r="B53" s="104" t="s">
        <v>30</v>
      </c>
      <c r="C53" s="105">
        <v>5</v>
      </c>
      <c r="D53" s="165"/>
      <c r="E53" s="32"/>
      <c r="F53" s="38"/>
      <c r="G53" s="38"/>
      <c r="H53" s="32"/>
      <c r="I53" s="11"/>
      <c r="J53" s="11"/>
      <c r="K53" s="11"/>
    </row>
    <row r="54" spans="1:11" ht="14.25" x14ac:dyDescent="0.2">
      <c r="A54" s="11"/>
      <c r="B54" s="104" t="s">
        <v>38</v>
      </c>
      <c r="C54" s="105">
        <v>1</v>
      </c>
      <c r="D54" s="165"/>
      <c r="E54" s="32"/>
      <c r="F54" s="38"/>
      <c r="G54" s="38"/>
      <c r="H54" s="32"/>
      <c r="I54" s="11"/>
      <c r="J54" s="11"/>
      <c r="K54" s="11"/>
    </row>
    <row r="55" spans="1:11" ht="15" thickBot="1" x14ac:dyDescent="0.25">
      <c r="A55" s="11"/>
      <c r="B55" s="68" t="s">
        <v>69</v>
      </c>
      <c r="C55" s="69">
        <v>5</v>
      </c>
      <c r="D55" s="166"/>
      <c r="E55" s="37"/>
      <c r="F55" s="38"/>
      <c r="G55" s="38"/>
      <c r="H55" s="37"/>
      <c r="I55" s="11"/>
      <c r="J55" s="11"/>
      <c r="K55" s="11"/>
    </row>
    <row r="56" spans="1:11" ht="13.5" thickBot="1" x14ac:dyDescent="0.25"/>
    <row r="57" spans="1:11" ht="13.5" thickBot="1" x14ac:dyDescent="0.25">
      <c r="B57" s="131" t="s">
        <v>4</v>
      </c>
      <c r="C57" s="132" t="s">
        <v>8</v>
      </c>
      <c r="D57" s="133" t="s">
        <v>80</v>
      </c>
      <c r="E57" s="18"/>
      <c r="F57" s="17"/>
      <c r="G57" s="17"/>
      <c r="H57" s="17"/>
    </row>
    <row r="58" spans="1:11" x14ac:dyDescent="0.2">
      <c r="B58" s="70" t="s">
        <v>68</v>
      </c>
      <c r="C58" s="106" t="s">
        <v>31</v>
      </c>
      <c r="D58" s="71">
        <v>1</v>
      </c>
      <c r="E58" s="19"/>
      <c r="F58" s="12"/>
      <c r="G58" s="12"/>
      <c r="H58" s="12"/>
    </row>
    <row r="59" spans="1:11" x14ac:dyDescent="0.2">
      <c r="B59" s="72" t="s">
        <v>35</v>
      </c>
      <c r="C59" s="107" t="s">
        <v>31</v>
      </c>
      <c r="D59" s="73">
        <v>1</v>
      </c>
      <c r="E59" s="19"/>
      <c r="F59" s="12"/>
      <c r="G59" s="12"/>
      <c r="H59" s="12"/>
    </row>
    <row r="60" spans="1:11" x14ac:dyDescent="0.2">
      <c r="B60" s="74" t="s">
        <v>63</v>
      </c>
      <c r="C60" s="75" t="s">
        <v>38</v>
      </c>
      <c r="D60" s="64">
        <v>1</v>
      </c>
      <c r="E60" s="19"/>
      <c r="F60" s="12"/>
      <c r="G60" s="12"/>
      <c r="H60" s="12"/>
    </row>
    <row r="61" spans="1:11" s="58" customFormat="1" x14ac:dyDescent="0.2">
      <c r="B61" s="104" t="s">
        <v>34</v>
      </c>
      <c r="C61" s="105" t="s">
        <v>30</v>
      </c>
      <c r="D61" s="108">
        <v>5</v>
      </c>
      <c r="E61" s="19"/>
      <c r="F61" s="12"/>
      <c r="G61" s="12"/>
      <c r="H61" s="12"/>
    </row>
    <row r="62" spans="1:11" ht="13.5" thickBot="1" x14ac:dyDescent="0.25">
      <c r="B62" s="68" t="s">
        <v>70</v>
      </c>
      <c r="C62" s="69" t="s">
        <v>47</v>
      </c>
      <c r="D62" s="65">
        <v>5</v>
      </c>
      <c r="E62" s="19"/>
      <c r="F62" s="12"/>
      <c r="G62" s="12"/>
      <c r="H62" s="12"/>
    </row>
    <row r="66" spans="1:12" ht="15" x14ac:dyDescent="0.25">
      <c r="A66" s="171" t="s">
        <v>79</v>
      </c>
      <c r="B66" s="171"/>
      <c r="C66" s="171"/>
      <c r="D66" s="171"/>
      <c r="E66" s="171"/>
      <c r="F66" s="171"/>
      <c r="G66" s="171"/>
      <c r="H66" s="171"/>
      <c r="I66" s="171"/>
      <c r="J66" s="10"/>
      <c r="K66" s="10"/>
      <c r="L66" s="10"/>
    </row>
    <row r="67" spans="1:12" ht="14.25" x14ac:dyDescent="0.2">
      <c r="A67" s="163" t="s">
        <v>28</v>
      </c>
      <c r="B67" s="163"/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spans="1:12" ht="13.5" thickBot="1" x14ac:dyDescent="0.25"/>
    <row r="69" spans="1:12" ht="13.5" thickBot="1" x14ac:dyDescent="0.25">
      <c r="B69" s="127" t="s">
        <v>8</v>
      </c>
      <c r="C69" s="128" t="s">
        <v>80</v>
      </c>
      <c r="D69" s="134" t="s">
        <v>9</v>
      </c>
      <c r="E69" s="18"/>
      <c r="F69" s="17"/>
      <c r="G69" s="17"/>
      <c r="H69" s="17"/>
    </row>
    <row r="70" spans="1:12" x14ac:dyDescent="0.2">
      <c r="B70" s="66" t="s">
        <v>38</v>
      </c>
      <c r="C70" s="109">
        <v>10</v>
      </c>
      <c r="D70" s="172">
        <f>SUM(C70:C74)</f>
        <v>19</v>
      </c>
      <c r="E70" s="33"/>
      <c r="F70" s="38"/>
      <c r="G70" s="38"/>
      <c r="H70" s="32"/>
    </row>
    <row r="71" spans="1:12" s="58" customFormat="1" x14ac:dyDescent="0.2">
      <c r="B71" s="74" t="s">
        <v>57</v>
      </c>
      <c r="C71" s="64">
        <v>3</v>
      </c>
      <c r="D71" s="173"/>
      <c r="E71" s="33"/>
      <c r="F71" s="62"/>
      <c r="G71" s="62"/>
      <c r="H71" s="62"/>
    </row>
    <row r="72" spans="1:12" s="58" customFormat="1" x14ac:dyDescent="0.2">
      <c r="B72" s="74" t="s">
        <v>54</v>
      </c>
      <c r="C72" s="64">
        <v>3</v>
      </c>
      <c r="D72" s="173"/>
      <c r="E72" s="33"/>
      <c r="F72" s="62"/>
      <c r="G72" s="62"/>
      <c r="H72" s="62"/>
    </row>
    <row r="73" spans="1:12" s="58" customFormat="1" x14ac:dyDescent="0.2">
      <c r="B73" s="74" t="s">
        <v>56</v>
      </c>
      <c r="C73" s="64">
        <v>1</v>
      </c>
      <c r="D73" s="173"/>
      <c r="E73" s="33"/>
      <c r="F73" s="62"/>
      <c r="G73" s="62"/>
      <c r="H73" s="62"/>
    </row>
    <row r="74" spans="1:12" ht="13.5" thickBot="1" x14ac:dyDescent="0.25">
      <c r="B74" s="68" t="s">
        <v>31</v>
      </c>
      <c r="C74" s="65">
        <v>2</v>
      </c>
      <c r="D74" s="174"/>
      <c r="E74" s="33"/>
      <c r="F74" s="38"/>
      <c r="G74" s="38"/>
      <c r="H74" s="32"/>
    </row>
    <row r="75" spans="1:12" ht="13.5" thickBot="1" x14ac:dyDescent="0.25"/>
    <row r="76" spans="1:12" ht="13.5" thickBot="1" x14ac:dyDescent="0.25">
      <c r="B76" s="127" t="s">
        <v>4</v>
      </c>
      <c r="C76" s="128" t="s">
        <v>8</v>
      </c>
      <c r="D76" s="130" t="s">
        <v>80</v>
      </c>
      <c r="E76" s="18"/>
      <c r="F76" s="17"/>
      <c r="G76" s="17"/>
      <c r="H76" s="17"/>
    </row>
    <row r="77" spans="1:12" x14ac:dyDescent="0.2">
      <c r="B77" s="70" t="s">
        <v>58</v>
      </c>
      <c r="C77" s="111" t="s">
        <v>56</v>
      </c>
      <c r="D77" s="114">
        <v>1</v>
      </c>
      <c r="E77" s="12"/>
      <c r="F77" s="12"/>
      <c r="G77" s="12"/>
      <c r="H77" s="12"/>
    </row>
    <row r="78" spans="1:12" s="58" customFormat="1" x14ac:dyDescent="0.2">
      <c r="B78" s="72" t="s">
        <v>59</v>
      </c>
      <c r="C78" s="112" t="s">
        <v>54</v>
      </c>
      <c r="D78" s="115">
        <v>3</v>
      </c>
      <c r="E78" s="12"/>
      <c r="F78" s="12"/>
      <c r="G78" s="12"/>
      <c r="H78" s="12"/>
    </row>
    <row r="79" spans="1:12" s="58" customFormat="1" x14ac:dyDescent="0.2">
      <c r="B79" s="72" t="s">
        <v>60</v>
      </c>
      <c r="C79" s="112" t="s">
        <v>31</v>
      </c>
      <c r="D79" s="115">
        <v>1</v>
      </c>
      <c r="E79" s="12"/>
      <c r="F79" s="12"/>
      <c r="G79" s="12"/>
      <c r="H79" s="12"/>
    </row>
    <row r="80" spans="1:12" s="58" customFormat="1" x14ac:dyDescent="0.2">
      <c r="B80" s="72" t="s">
        <v>61</v>
      </c>
      <c r="C80" s="112" t="s">
        <v>31</v>
      </c>
      <c r="D80" s="115">
        <v>1</v>
      </c>
      <c r="E80" s="12"/>
      <c r="F80" s="12"/>
      <c r="G80" s="12"/>
      <c r="H80" s="12"/>
    </row>
    <row r="81" spans="2:8" s="58" customFormat="1" x14ac:dyDescent="0.2">
      <c r="B81" s="72" t="s">
        <v>62</v>
      </c>
      <c r="C81" s="112" t="s">
        <v>38</v>
      </c>
      <c r="D81" s="115">
        <v>1</v>
      </c>
      <c r="E81" s="12"/>
      <c r="F81" s="12"/>
      <c r="G81" s="12"/>
      <c r="H81" s="12"/>
    </row>
    <row r="82" spans="2:8" s="58" customFormat="1" x14ac:dyDescent="0.2">
      <c r="B82" s="72" t="s">
        <v>63</v>
      </c>
      <c r="C82" s="112" t="s">
        <v>38</v>
      </c>
      <c r="D82" s="115">
        <v>3</v>
      </c>
      <c r="E82" s="12"/>
      <c r="F82" s="12"/>
      <c r="G82" s="12"/>
      <c r="H82" s="12"/>
    </row>
    <row r="83" spans="2:8" s="58" customFormat="1" x14ac:dyDescent="0.2">
      <c r="B83" s="72" t="s">
        <v>64</v>
      </c>
      <c r="C83" s="112" t="s">
        <v>38</v>
      </c>
      <c r="D83" s="115">
        <v>1</v>
      </c>
      <c r="E83" s="12"/>
      <c r="F83" s="12"/>
      <c r="G83" s="12"/>
      <c r="H83" s="12"/>
    </row>
    <row r="84" spans="2:8" s="58" customFormat="1" x14ac:dyDescent="0.2">
      <c r="B84" s="72" t="s">
        <v>67</v>
      </c>
      <c r="C84" s="112" t="s">
        <v>38</v>
      </c>
      <c r="D84" s="115">
        <v>3</v>
      </c>
      <c r="E84" s="12"/>
      <c r="F84" s="12"/>
      <c r="G84" s="12"/>
      <c r="H84" s="12"/>
    </row>
    <row r="85" spans="2:8" s="58" customFormat="1" x14ac:dyDescent="0.2">
      <c r="B85" s="72" t="s">
        <v>65</v>
      </c>
      <c r="C85" s="112" t="s">
        <v>38</v>
      </c>
      <c r="D85" s="115">
        <v>2</v>
      </c>
      <c r="E85" s="12"/>
      <c r="F85" s="12"/>
      <c r="G85" s="12"/>
      <c r="H85" s="12"/>
    </row>
    <row r="86" spans="2:8" ht="13.5" thickBot="1" x14ac:dyDescent="0.25">
      <c r="B86" s="110" t="s">
        <v>66</v>
      </c>
      <c r="C86" s="113" t="s">
        <v>57</v>
      </c>
      <c r="D86" s="116">
        <v>3</v>
      </c>
      <c r="E86" s="12"/>
      <c r="F86" s="12"/>
      <c r="G86" s="12"/>
      <c r="H86" s="12"/>
    </row>
  </sheetData>
  <sheetProtection algorithmName="SHA-512" hashValue="ZZMRReWwXyRcN3pqsHyxoP2UNjXBAg49IcbgJJKLflKtIFTg08KEneO4ViVepPHTlnLj4h/Tug7rZ0u2ijMHug==" saltValue="RBduj6B8IuI62bEKHxdRCA==" spinCount="100000" sheet="1" objects="1" scenarios="1"/>
  <mergeCells count="16">
    <mergeCell ref="D70:D74"/>
    <mergeCell ref="C24:D24"/>
    <mergeCell ref="E24:G24"/>
    <mergeCell ref="H24:J24"/>
    <mergeCell ref="C28:D28"/>
    <mergeCell ref="E28:G28"/>
    <mergeCell ref="H28:J28"/>
    <mergeCell ref="D52:D55"/>
    <mergeCell ref="A67:B67"/>
    <mergeCell ref="A48:I48"/>
    <mergeCell ref="A66:I66"/>
    <mergeCell ref="A9:H9"/>
    <mergeCell ref="A10:B10"/>
    <mergeCell ref="B24:B25"/>
    <mergeCell ref="A49:B49"/>
    <mergeCell ref="B23:J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COMPARATIVO</vt:lpstr>
      <vt:lpstr>ENE-JUN 2021</vt:lpstr>
      <vt:lpstr>JUL-DIC 2021</vt:lpstr>
      <vt:lpstr>COMPARATIVO!Área_de_impresión</vt:lpstr>
    </vt:vector>
  </TitlesOfParts>
  <Company>universidad de la salle bajio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intercambio</dc:creator>
  <cp:lastModifiedBy>Administrativo</cp:lastModifiedBy>
  <cp:lastPrinted>2018-07-16T17:48:16Z</cp:lastPrinted>
  <dcterms:created xsi:type="dcterms:W3CDTF">2008-05-24T02:06:00Z</dcterms:created>
  <dcterms:modified xsi:type="dcterms:W3CDTF">2022-01-31T15:16:34Z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0x010100C714FC79C9D1D24AB9988BACC57A62A2</vt:lpwstr>
  </property>
</Properties>
</file>