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Administrativo\Documents\DAVS\Planeación y Estadistica\Comunicado\2021\FINALES COMUNICADO 2022_Dany\FINALES COMUNICADO 2022_Junta Gob_PROTEGIDOS\"/>
    </mc:Choice>
  </mc:AlternateContent>
  <bookViews>
    <workbookView xWindow="0" yWindow="0" windowWidth="20490" windowHeight="7050"/>
  </bookViews>
  <sheets>
    <sheet name="CERTIFICACIONES 2021-2" sheetId="9" r:id="rId1"/>
    <sheet name="CERTIFICACIONES 2021-1" sheetId="8" r:id="rId2"/>
    <sheet name="CERTIFICACIONES 2020-2" sheetId="7" r:id="rId3"/>
    <sheet name="CERTIFICACIONES 2020-1" sheetId="6" r:id="rId4"/>
    <sheet name="CERTIFICACIONES 2019" sheetId="4" r:id="rId5"/>
  </sheets>
  <calcPr calcId="162913"/>
</workbook>
</file>

<file path=xl/calcChain.xml><?xml version="1.0" encoding="utf-8"?>
<calcChain xmlns="http://schemas.openxmlformats.org/spreadsheetml/2006/main">
  <c r="F27" i="9" l="1"/>
  <c r="E27" i="9"/>
  <c r="G26" i="9" l="1"/>
  <c r="G63" i="9"/>
  <c r="G73" i="9"/>
  <c r="G74" i="9"/>
  <c r="G88" i="9"/>
  <c r="G75" i="9"/>
  <c r="G93" i="9"/>
  <c r="G92" i="9"/>
  <c r="G83" i="9"/>
  <c r="G94" i="9"/>
  <c r="G70" i="9"/>
  <c r="G67" i="9"/>
  <c r="F111" i="9" l="1"/>
  <c r="E111" i="9"/>
  <c r="G110" i="9"/>
  <c r="G109" i="9"/>
  <c r="G108" i="9"/>
  <c r="G107" i="9"/>
  <c r="G106" i="9"/>
  <c r="F105" i="9"/>
  <c r="E105" i="9"/>
  <c r="G104" i="9"/>
  <c r="G103" i="9"/>
  <c r="G102" i="9"/>
  <c r="F101" i="9"/>
  <c r="E101" i="9"/>
  <c r="G100" i="9"/>
  <c r="F95" i="9"/>
  <c r="E95" i="9"/>
  <c r="G91" i="9"/>
  <c r="F90" i="9"/>
  <c r="E90" i="9"/>
  <c r="G89" i="9"/>
  <c r="G87" i="9"/>
  <c r="G86" i="9"/>
  <c r="G85" i="9"/>
  <c r="G84" i="9"/>
  <c r="G82" i="9"/>
  <c r="G81" i="9"/>
  <c r="G80" i="9"/>
  <c r="G79" i="9"/>
  <c r="G78" i="9"/>
  <c r="F77" i="9"/>
  <c r="E77" i="9"/>
  <c r="G76" i="9"/>
  <c r="G72" i="9"/>
  <c r="G71" i="9"/>
  <c r="G69" i="9"/>
  <c r="G68" i="9"/>
  <c r="G66" i="9"/>
  <c r="G65" i="9"/>
  <c r="G64" i="9"/>
  <c r="G62" i="9"/>
  <c r="G61" i="9"/>
  <c r="G60" i="9"/>
  <c r="G59" i="9"/>
  <c r="G58" i="9"/>
  <c r="G57" i="9"/>
  <c r="G56" i="9"/>
  <c r="G53" i="9"/>
  <c r="G52" i="9"/>
  <c r="G51" i="9"/>
  <c r="G50" i="9"/>
  <c r="G44" i="9"/>
  <c r="G43" i="9"/>
  <c r="G42" i="9"/>
  <c r="F41" i="9"/>
  <c r="F45" i="9" s="1"/>
  <c r="E41" i="9"/>
  <c r="E45" i="9" s="1"/>
  <c r="G40" i="9"/>
  <c r="G39" i="9"/>
  <c r="F38" i="9"/>
  <c r="E38" i="9"/>
  <c r="G37" i="9"/>
  <c r="F36" i="9"/>
  <c r="E36" i="9"/>
  <c r="G35" i="9"/>
  <c r="G34" i="9"/>
  <c r="G33" i="9"/>
  <c r="F30" i="9"/>
  <c r="E30" i="9"/>
  <c r="G29" i="9"/>
  <c r="F25" i="9"/>
  <c r="E25" i="9"/>
  <c r="G24" i="9"/>
  <c r="F23" i="9"/>
  <c r="E23" i="9"/>
  <c r="G22" i="9"/>
  <c r="G21" i="9"/>
  <c r="G20" i="9"/>
  <c r="G19" i="9"/>
  <c r="G18" i="9"/>
  <c r="F17" i="9"/>
  <c r="F28" i="9" s="1"/>
  <c r="E17" i="9"/>
  <c r="G16" i="9"/>
  <c r="G15" i="9"/>
  <c r="G14" i="9"/>
  <c r="G13" i="9"/>
  <c r="G12" i="9"/>
  <c r="E28" i="9" l="1"/>
  <c r="G27" i="9"/>
  <c r="G45" i="9"/>
  <c r="G111" i="9"/>
  <c r="G105" i="9"/>
  <c r="G30" i="9"/>
  <c r="G41" i="9"/>
  <c r="G90" i="9"/>
  <c r="G23" i="9"/>
  <c r="G36" i="9"/>
  <c r="G95" i="9"/>
  <c r="G77" i="9"/>
  <c r="G101" i="9"/>
  <c r="G25" i="9"/>
  <c r="G38" i="9"/>
  <c r="G17" i="9"/>
  <c r="F92" i="4"/>
  <c r="E92" i="4"/>
  <c r="F79" i="4"/>
  <c r="E79" i="4"/>
  <c r="G49" i="4"/>
  <c r="F70" i="4"/>
  <c r="E70" i="4"/>
  <c r="F43" i="4"/>
  <c r="E43" i="4"/>
  <c r="E34" i="4"/>
  <c r="E28" i="4"/>
  <c r="F25" i="4"/>
  <c r="E25" i="4"/>
  <c r="G25" i="4" s="1"/>
  <c r="F23" i="4"/>
  <c r="F17" i="4"/>
  <c r="F26" i="4" s="1"/>
  <c r="E17" i="4"/>
  <c r="F101" i="7"/>
  <c r="E101" i="7"/>
  <c r="E95" i="7"/>
  <c r="F95" i="7"/>
  <c r="F85" i="7"/>
  <c r="E85" i="7"/>
  <c r="F82" i="7"/>
  <c r="E82" i="7"/>
  <c r="F71" i="7"/>
  <c r="E71" i="7"/>
  <c r="F43" i="7"/>
  <c r="E43" i="7"/>
  <c r="F34" i="7"/>
  <c r="E34" i="7"/>
  <c r="E25" i="7"/>
  <c r="F23" i="7"/>
  <c r="E23" i="7"/>
  <c r="E17" i="7"/>
  <c r="E101" i="6"/>
  <c r="F101" i="6"/>
  <c r="F95" i="6"/>
  <c r="E95" i="6"/>
  <c r="G83" i="6"/>
  <c r="G84" i="6"/>
  <c r="F85" i="6"/>
  <c r="E85" i="6"/>
  <c r="F82" i="6"/>
  <c r="G82" i="6" s="1"/>
  <c r="E82" i="6"/>
  <c r="E71" i="6"/>
  <c r="E39" i="6"/>
  <c r="F34" i="6"/>
  <c r="E34" i="6"/>
  <c r="F23" i="6"/>
  <c r="E23" i="6"/>
  <c r="F17" i="6"/>
  <c r="E17" i="6"/>
  <c r="F101" i="8"/>
  <c r="E101" i="8"/>
  <c r="F95" i="8"/>
  <c r="E95" i="8"/>
  <c r="E82" i="8"/>
  <c r="F82" i="8"/>
  <c r="G49" i="8"/>
  <c r="E43" i="8"/>
  <c r="E34" i="8"/>
  <c r="G85" i="6" l="1"/>
  <c r="G17" i="4"/>
  <c r="E26" i="7"/>
  <c r="G28" i="9"/>
  <c r="G101" i="8"/>
  <c r="G100" i="8"/>
  <c r="G99" i="8"/>
  <c r="G98" i="8"/>
  <c r="G97" i="8"/>
  <c r="G96" i="8"/>
  <c r="G95" i="8"/>
  <c r="G94" i="8"/>
  <c r="G93" i="8"/>
  <c r="G92" i="8"/>
  <c r="F91" i="8"/>
  <c r="E91" i="8"/>
  <c r="G90" i="8"/>
  <c r="F85" i="8"/>
  <c r="E85" i="8"/>
  <c r="G83" i="8"/>
  <c r="G82" i="8"/>
  <c r="G81" i="8"/>
  <c r="G80" i="8"/>
  <c r="G79" i="8"/>
  <c r="G78" i="8"/>
  <c r="G77" i="8"/>
  <c r="G76" i="8"/>
  <c r="G75" i="8"/>
  <c r="G74" i="8"/>
  <c r="G73" i="8"/>
  <c r="G72" i="8"/>
  <c r="F71" i="8"/>
  <c r="E71" i="8"/>
  <c r="G70" i="8"/>
  <c r="G68" i="8"/>
  <c r="G67" i="8"/>
  <c r="G66" i="8"/>
  <c r="G65" i="8"/>
  <c r="G64" i="8"/>
  <c r="G63" i="8"/>
  <c r="G62" i="8"/>
  <c r="G61" i="8"/>
  <c r="G60" i="8"/>
  <c r="G59" i="8"/>
  <c r="G58" i="8"/>
  <c r="G57" i="8"/>
  <c r="G56" i="8"/>
  <c r="G55" i="8"/>
  <c r="G54" i="8"/>
  <c r="G51" i="8"/>
  <c r="G50" i="8"/>
  <c r="G48" i="8"/>
  <c r="F43" i="8"/>
  <c r="G43" i="8" s="1"/>
  <c r="G42" i="8"/>
  <c r="G41" i="8"/>
  <c r="G40" i="8"/>
  <c r="F39" i="8"/>
  <c r="E39" i="8"/>
  <c r="G38" i="8"/>
  <c r="G37" i="8"/>
  <c r="F36" i="8"/>
  <c r="E36" i="8"/>
  <c r="G35" i="8"/>
  <c r="F34" i="8"/>
  <c r="G33" i="8"/>
  <c r="G32" i="8"/>
  <c r="G31" i="8"/>
  <c r="F28" i="8"/>
  <c r="E28" i="8"/>
  <c r="G27" i="8"/>
  <c r="F25" i="8"/>
  <c r="E25" i="8"/>
  <c r="G25" i="8" s="1"/>
  <c r="G24" i="8"/>
  <c r="F23" i="8"/>
  <c r="E23" i="8"/>
  <c r="G22" i="8"/>
  <c r="G21" i="8"/>
  <c r="G20" i="8"/>
  <c r="G19" i="8"/>
  <c r="G18" i="8"/>
  <c r="F17" i="8"/>
  <c r="E17" i="8"/>
  <c r="G16" i="8"/>
  <c r="G15" i="8"/>
  <c r="G14" i="8"/>
  <c r="G13" i="8"/>
  <c r="G12" i="8"/>
  <c r="G17" i="8" l="1"/>
  <c r="G39" i="8"/>
  <c r="G85" i="8"/>
  <c r="G71" i="8"/>
  <c r="F26" i="8"/>
  <c r="G34" i="8"/>
  <c r="G91" i="8"/>
  <c r="G23" i="8"/>
  <c r="G28" i="8"/>
  <c r="G36" i="8"/>
  <c r="E26" i="8"/>
  <c r="E23" i="4"/>
  <c r="E39" i="4"/>
  <c r="E82" i="4"/>
  <c r="G97" i="6"/>
  <c r="G98" i="6"/>
  <c r="G99" i="6"/>
  <c r="G100" i="6"/>
  <c r="G96" i="6"/>
  <c r="G100" i="7"/>
  <c r="G96" i="7"/>
  <c r="G97" i="7"/>
  <c r="G98" i="7"/>
  <c r="G99" i="7"/>
  <c r="E91" i="7"/>
  <c r="G31" i="7"/>
  <c r="E28" i="7"/>
  <c r="G12" i="7"/>
  <c r="G26" i="8" l="1"/>
  <c r="G23" i="4"/>
  <c r="E26" i="4"/>
  <c r="G43" i="7"/>
  <c r="G92" i="4"/>
  <c r="G101" i="7"/>
  <c r="G95" i="7"/>
  <c r="G94" i="7"/>
  <c r="G93" i="7"/>
  <c r="G92" i="7"/>
  <c r="F91" i="7"/>
  <c r="G91" i="7" s="1"/>
  <c r="G90" i="7"/>
  <c r="G84" i="7"/>
  <c r="G83" i="7"/>
  <c r="G81" i="7"/>
  <c r="G80" i="7"/>
  <c r="G79" i="7"/>
  <c r="G78" i="7"/>
  <c r="G77" i="7"/>
  <c r="G76" i="7"/>
  <c r="G75" i="7"/>
  <c r="G74" i="7"/>
  <c r="G73" i="7"/>
  <c r="G72" i="7"/>
  <c r="G70" i="7"/>
  <c r="G69" i="7"/>
  <c r="G68" i="7"/>
  <c r="G67" i="7"/>
  <c r="G66" i="7"/>
  <c r="G65" i="7"/>
  <c r="G64" i="7"/>
  <c r="G63" i="7"/>
  <c r="G62" i="7"/>
  <c r="G61" i="7"/>
  <c r="G60" i="7"/>
  <c r="G59" i="7"/>
  <c r="G58" i="7"/>
  <c r="G57" i="7"/>
  <c r="G56" i="7"/>
  <c r="G55" i="7"/>
  <c r="G54" i="7"/>
  <c r="G53" i="7"/>
  <c r="G52" i="7"/>
  <c r="G51" i="7"/>
  <c r="G50" i="7"/>
  <c r="G48" i="7"/>
  <c r="G42" i="7"/>
  <c r="G41" i="7"/>
  <c r="G40" i="7"/>
  <c r="F39" i="7"/>
  <c r="E39" i="7"/>
  <c r="G38" i="7"/>
  <c r="G37" i="7"/>
  <c r="F36" i="7"/>
  <c r="E36" i="7"/>
  <c r="G35" i="7"/>
  <c r="G34" i="7"/>
  <c r="G33" i="7"/>
  <c r="G32" i="7"/>
  <c r="F28" i="7"/>
  <c r="G28" i="7" s="1"/>
  <c r="G27" i="7"/>
  <c r="F25" i="7"/>
  <c r="G24" i="7"/>
  <c r="G23" i="7"/>
  <c r="G22" i="7"/>
  <c r="G21" i="7"/>
  <c r="G20" i="7"/>
  <c r="G19" i="7"/>
  <c r="G18" i="7"/>
  <c r="F17" i="7"/>
  <c r="G16" i="7"/>
  <c r="G15" i="7"/>
  <c r="G14" i="7"/>
  <c r="G13" i="7"/>
  <c r="G17" i="7" l="1"/>
  <c r="F26" i="7"/>
  <c r="G26" i="7" s="1"/>
  <c r="G36" i="7"/>
  <c r="G39" i="7"/>
  <c r="G25" i="7"/>
  <c r="G85" i="7"/>
  <c r="G71" i="7"/>
  <c r="G82" i="7"/>
  <c r="G101" i="6" l="1"/>
  <c r="F71" i="6" l="1"/>
  <c r="G70" i="6"/>
  <c r="G80" i="6"/>
  <c r="G73" i="6"/>
  <c r="G94" i="6" l="1"/>
  <c r="G93" i="6"/>
  <c r="G92" i="6"/>
  <c r="F91" i="6"/>
  <c r="E91" i="6"/>
  <c r="G90" i="6"/>
  <c r="G81" i="6"/>
  <c r="G79" i="6"/>
  <c r="G78" i="6"/>
  <c r="G77" i="6"/>
  <c r="G76" i="6"/>
  <c r="G75" i="6"/>
  <c r="G74" i="6"/>
  <c r="G72" i="6"/>
  <c r="G71" i="6"/>
  <c r="G69" i="6"/>
  <c r="G68" i="6"/>
  <c r="G67" i="6"/>
  <c r="G66" i="6"/>
  <c r="G65" i="6"/>
  <c r="G64" i="6"/>
  <c r="G63" i="6"/>
  <c r="G62" i="6"/>
  <c r="G61" i="6"/>
  <c r="G60" i="6"/>
  <c r="G59" i="6"/>
  <c r="G58" i="6"/>
  <c r="G57" i="6"/>
  <c r="G56" i="6"/>
  <c r="G55" i="6"/>
  <c r="G54" i="6"/>
  <c r="G53" i="6"/>
  <c r="G52" i="6"/>
  <c r="G51" i="6"/>
  <c r="G50" i="6"/>
  <c r="G48" i="6"/>
  <c r="F43" i="6"/>
  <c r="E43" i="6"/>
  <c r="G42" i="6"/>
  <c r="G41" i="6"/>
  <c r="G40" i="6"/>
  <c r="F39" i="6"/>
  <c r="G38" i="6"/>
  <c r="G37" i="6"/>
  <c r="F36" i="6"/>
  <c r="E36" i="6"/>
  <c r="G35" i="6"/>
  <c r="G33" i="6"/>
  <c r="G32" i="6"/>
  <c r="G31" i="6"/>
  <c r="F28" i="6"/>
  <c r="E28" i="6"/>
  <c r="G27" i="6"/>
  <c r="F25" i="6"/>
  <c r="E25" i="6"/>
  <c r="G24" i="6"/>
  <c r="G22" i="6"/>
  <c r="G21" i="6"/>
  <c r="G20" i="6"/>
  <c r="G19" i="6"/>
  <c r="G18" i="6"/>
  <c r="G16" i="6"/>
  <c r="G15" i="6"/>
  <c r="G14" i="6"/>
  <c r="G13" i="6"/>
  <c r="G12" i="6"/>
  <c r="G43" i="6" l="1"/>
  <c r="G28" i="6"/>
  <c r="G39" i="6"/>
  <c r="G95" i="6"/>
  <c r="G34" i="6"/>
  <c r="E26" i="6"/>
  <c r="G23" i="6"/>
  <c r="G36" i="6"/>
  <c r="G91" i="6"/>
  <c r="G25" i="6"/>
  <c r="F26" i="6"/>
  <c r="G17" i="6"/>
  <c r="G26" i="6" l="1"/>
  <c r="G68" i="4"/>
  <c r="G72" i="4"/>
  <c r="E88" i="4" l="1"/>
  <c r="F88" i="4"/>
  <c r="G87" i="4"/>
  <c r="G88" i="4" l="1"/>
  <c r="G90" i="4"/>
  <c r="G91" i="4"/>
  <c r="G89" i="4"/>
  <c r="G67" i="4" l="1"/>
  <c r="G65" i="4"/>
  <c r="G59" i="4"/>
  <c r="G56" i="4"/>
  <c r="G55" i="4"/>
  <c r="F39" i="4" l="1"/>
  <c r="G39" i="4" l="1"/>
  <c r="F82" i="4" l="1"/>
  <c r="G81" i="4"/>
  <c r="G80" i="4"/>
  <c r="G78" i="4"/>
  <c r="G77" i="4"/>
  <c r="G76" i="4"/>
  <c r="G75" i="4"/>
  <c r="G74" i="4"/>
  <c r="G73" i="4"/>
  <c r="G71" i="4"/>
  <c r="G69" i="4"/>
  <c r="G66" i="4"/>
  <c r="G64" i="4"/>
  <c r="G63" i="4"/>
  <c r="G62" i="4"/>
  <c r="G61" i="4"/>
  <c r="G60" i="4"/>
  <c r="G58" i="4"/>
  <c r="G57" i="4"/>
  <c r="G54" i="4"/>
  <c r="G53" i="4"/>
  <c r="G52" i="4"/>
  <c r="G51" i="4"/>
  <c r="G50" i="4"/>
  <c r="G48" i="4"/>
  <c r="G42" i="4"/>
  <c r="G41" i="4"/>
  <c r="G40" i="4"/>
  <c r="G38" i="4"/>
  <c r="G37" i="4"/>
  <c r="F36" i="4"/>
  <c r="E36" i="4"/>
  <c r="G35" i="4"/>
  <c r="F34" i="4"/>
  <c r="G33" i="4"/>
  <c r="G32" i="4"/>
  <c r="G31" i="4"/>
  <c r="F28" i="4"/>
  <c r="G27" i="4"/>
  <c r="G24" i="4"/>
  <c r="G22" i="4"/>
  <c r="G21" i="4"/>
  <c r="G20" i="4"/>
  <c r="G19" i="4"/>
  <c r="G18" i="4"/>
  <c r="G16" i="4"/>
  <c r="G15" i="4"/>
  <c r="G14" i="4"/>
  <c r="G13" i="4"/>
  <c r="G12" i="4"/>
  <c r="G28" i="4" l="1"/>
  <c r="G70" i="4"/>
  <c r="G43" i="4"/>
  <c r="G36" i="4"/>
  <c r="G34" i="4"/>
  <c r="G79" i="4"/>
  <c r="G82" i="4"/>
  <c r="G26" i="4" l="1"/>
</calcChain>
</file>

<file path=xl/sharedStrings.xml><?xml version="1.0" encoding="utf-8"?>
<sst xmlns="http://schemas.openxmlformats.org/spreadsheetml/2006/main" count="922" uniqueCount="72">
  <si>
    <t>Apoyo Operativo</t>
  </si>
  <si>
    <t>Auxiliar Administrativo</t>
  </si>
  <si>
    <t>Servicios</t>
  </si>
  <si>
    <t>Intendente</t>
  </si>
  <si>
    <t>Alumnos</t>
  </si>
  <si>
    <t>Docentes</t>
  </si>
  <si>
    <t>Salamanca</t>
  </si>
  <si>
    <t>Américas</t>
  </si>
  <si>
    <t>Campestre</t>
  </si>
  <si>
    <t>San Francisco del Rincón</t>
  </si>
  <si>
    <t>Juan Alonso de Torres</t>
  </si>
  <si>
    <t>CERTIFICACIONES</t>
  </si>
  <si>
    <t>Total Auxiliar Administrativo</t>
  </si>
  <si>
    <t>Total Intendente</t>
  </si>
  <si>
    <t xml:space="preserve">TOTAL PERSONAL </t>
  </si>
  <si>
    <t>TOTAL ALUMNOS</t>
  </si>
  <si>
    <t>TOTAL DOCENTES</t>
  </si>
  <si>
    <t>COHORTE</t>
  </si>
  <si>
    <t>PERFIL</t>
  </si>
  <si>
    <t>CAMPUS</t>
  </si>
  <si>
    <t>EVALUADOS</t>
  </si>
  <si>
    <t>CERTIFICADOS</t>
  </si>
  <si>
    <t>% CERTIFICADOS</t>
  </si>
  <si>
    <t>Mandos Medios</t>
  </si>
  <si>
    <t>ESTÁNDAR DE COMPETENCIA</t>
  </si>
  <si>
    <t>EC0217 Impartición de cursos de formación de capital humano de manera presencial grupal</t>
  </si>
  <si>
    <t>Jardinero</t>
  </si>
  <si>
    <t>Directores</t>
  </si>
  <si>
    <t>Funcionarios</t>
  </si>
  <si>
    <t>EC0553 Comunicación Efectiva</t>
  </si>
  <si>
    <t>EC0554  Trabajo en equipo</t>
  </si>
  <si>
    <t>EC0016 Atención a Comensales con Servicio de Especialidad</t>
  </si>
  <si>
    <t>Funcionario</t>
  </si>
  <si>
    <t>EC0554 Trabajo en Equipo</t>
  </si>
  <si>
    <t xml:space="preserve">EC0553  Comunicación Efectiva </t>
  </si>
  <si>
    <t xml:space="preserve">EC0234 Facilitación de Sesiones de Coaching Transformacional </t>
  </si>
  <si>
    <t>EC0081 Manejo Higiénico de los Alimentos</t>
  </si>
  <si>
    <t>Operador de Herramientas Básicas de Tecnologías de Información</t>
  </si>
  <si>
    <t>Instructor de Capacitación</t>
  </si>
  <si>
    <t>Total Jardinero</t>
  </si>
  <si>
    <t>Total Operador de HBTI</t>
  </si>
  <si>
    <t xml:space="preserve">Américas </t>
  </si>
  <si>
    <t>CERTIFICACIONES VIGENTES EN EL 2019 CON EL CONSEJO NACIONAL DE NORMALIZACIÓN Y CERTIFICACIÓN DE COMPETENCIAS (CONOCER)</t>
  </si>
  <si>
    <t>CERTIFICACIONES VIGENTES EN EL 2019  CON LA SECRETARÍA DE DESARROLLO ECONÓMICO SUSTENTABLE DEL ESTADO DE GTO.</t>
  </si>
  <si>
    <t xml:space="preserve">Juan Alonso de Torres </t>
  </si>
  <si>
    <t>Operario de herramientas básicas de Procesador de Textos,  hoja de cálculo y presentaciones electrónicas.</t>
  </si>
  <si>
    <t>CERTIFICADOS VIGENTES</t>
  </si>
  <si>
    <t xml:space="preserve">CERTIFICACIONES INSTITUCIONALES VIGENTES EN EL 2019 </t>
  </si>
  <si>
    <t>EC1104 Reglas Nelson Mandela</t>
  </si>
  <si>
    <t>CERTIFICACIONES VIGENTES EN EL SEMESTRE ENERO-JUNIO 2020  CON LA SECRETARÍA DE DESARROLLO ECONÓMICO SUSTENTABLE DEL ESTADO DE GTO.</t>
  </si>
  <si>
    <t>CERTIFICACIONES VIGENTES EN EL SEMESTRE ENERO-JUNIO 2020 CON EL CONSEJO NACIONAL DE NORMALIZACIÓN Y CERTIFICACIÓN DE COMPETENCIAS (CONOCER)</t>
  </si>
  <si>
    <t>CERTIFICACIONES INSTITUCIONALES VIGENTES EN EL SEMESTRE ENERO-JUNIO 2020</t>
  </si>
  <si>
    <t>CERTIFICACIONES VIGENTES EN EL SEMESTRE JULIO-DICIEMBRE 2020  CON LA SECRETARÍA DE DESARROLLO ECONÓMICO SUSTENTABLE DEL ESTADO DE GTO.</t>
  </si>
  <si>
    <t>CERTIFICACIONES VIGENTES EN EL SEMESTRE JULIO-DICIEMBRE 2020 CON EL CONSEJO NACIONAL DE NORMALIZACIÓN Y CERTIFICACIÓN DE COMPETENCIAS (CONOCER)</t>
  </si>
  <si>
    <t>CERTIFICACIONES INSTITUCIONALES VIGENTES EN EL SEMESTRE JULIO-DICIEMBRE 2020</t>
  </si>
  <si>
    <t>CERTIFICACIONES VIGENTES EN EL SEMESTRE ENERO-JUNIO 2021  CON LA SECRETARÍA DE DESARROLLO ECONÓMICO SUSTENTABLE DEL ESTADO DE GTO.</t>
  </si>
  <si>
    <t>CERTIFICACIONES VIGENTES EN EL SEMESTRE ENERO-JUNIO 2021 CON EL CONSEJO NACIONAL DE NORMALIZACIÓN Y CERTIFICACIÓN DE COMPETENCIAS (CONOCER)</t>
  </si>
  <si>
    <t>CERTIFICACIONES INSTITUCIONALES VIGENTES EN EL SEMESTRE ENERO-JUNIO 2021</t>
  </si>
  <si>
    <t>EC0076 Evaluador de candidatos en base a estándar de competencia</t>
  </si>
  <si>
    <t>EC00612  Implementación de Prácticas Verdes en el Área de Trabajo</t>
  </si>
  <si>
    <t>CERTIFICACIONES VIGENTES EN EL SEMESTRE JULIO-DICIEMBRE 2021 CON LA SECRETARÍA DE DESARROLLO ECONÓMICO SUSTENTABLE DEL ESTADO DE GTO.</t>
  </si>
  <si>
    <t>CERTIFICACIONES VIGENTES EN EL SEMESTRE JULIO-DICIEMBRE 2021 CON EL CONSEJO NACIONAL DE NORMALIZACIÓN Y CERTIFICACIÓN DE COMPETENCIAS (CONOCER)</t>
  </si>
  <si>
    <t>CERTIFICACIONES INSTITUCIONALES VIGENTES EN EL SEMESTRE JULIO-DICIEMBRE 2021</t>
  </si>
  <si>
    <t>EC0217.01 Impartición de cursos de formación de capital humano de manera presencial grupal</t>
  </si>
  <si>
    <t>EC0121.01 Elaboración de proyectos de aprendizaje integrando TIC'S</t>
  </si>
  <si>
    <t>EC0769 Implementación de estrategias informativas para la prevención del consumo de drogas</t>
  </si>
  <si>
    <t>campestre</t>
  </si>
  <si>
    <t>Implementador digital</t>
  </si>
  <si>
    <t>Mandos medios</t>
  </si>
  <si>
    <t>Total Implementador digital</t>
  </si>
  <si>
    <t>TOTAL ESTUDIANTES</t>
  </si>
  <si>
    <t>Estudiantes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</si>
</sst>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sz val="9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theme="1"/>
      <name val="Arial"/>
      <family val="2"/>
    </font>
    <font>
      <b/>
      <sz val="10"/>
      <color theme="0"/>
      <name val="Arial"/>
      <family val="2"/>
    </font>
    <font>
      <b/>
      <sz val="10"/>
      <name val="Arial"/>
      <family val="2"/>
    </font>
    <font>
      <b/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001E61"/>
        <bgColor indexed="64"/>
      </patternFill>
    </fill>
    <fill>
      <patternFill patternType="solid">
        <fgColor rgb="FF9B1C2A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7" fillId="0" borderId="0"/>
  </cellStyleXfs>
  <cellXfs count="180">
    <xf numFmtId="0" fontId="0" fillId="0" borderId="0" xfId="0"/>
    <xf numFmtId="0" fontId="2" fillId="2" borderId="0" xfId="0" applyFont="1" applyFill="1" applyProtection="1">
      <protection hidden="1"/>
    </xf>
    <xf numFmtId="14" fontId="2" fillId="2" borderId="0" xfId="0" applyNumberFormat="1" applyFont="1" applyFill="1" applyAlignment="1" applyProtection="1">
      <alignment horizontal="left"/>
      <protection hidden="1"/>
    </xf>
    <xf numFmtId="0" fontId="11" fillId="2" borderId="0" xfId="0" applyFont="1" applyFill="1" applyAlignment="1" applyProtection="1">
      <alignment vertical="center"/>
      <protection hidden="1"/>
    </xf>
    <xf numFmtId="0" fontId="6" fillId="2" borderId="0" xfId="0" applyFont="1" applyFill="1" applyProtection="1">
      <protection hidden="1"/>
    </xf>
    <xf numFmtId="0" fontId="4" fillId="2" borderId="0" xfId="0" applyFont="1" applyFill="1" applyProtection="1">
      <protection hidden="1"/>
    </xf>
    <xf numFmtId="0" fontId="9" fillId="5" borderId="2" xfId="0" applyFont="1" applyFill="1" applyBorder="1" applyAlignment="1" applyProtection="1">
      <alignment horizontal="center" vertical="center" wrapText="1"/>
      <protection hidden="1"/>
    </xf>
    <xf numFmtId="0" fontId="9" fillId="5" borderId="3" xfId="0" applyFont="1" applyFill="1" applyBorder="1" applyAlignment="1" applyProtection="1">
      <alignment horizontal="center" vertical="center"/>
      <protection hidden="1"/>
    </xf>
    <xf numFmtId="0" fontId="9" fillId="5" borderId="3" xfId="0" applyFont="1" applyFill="1" applyBorder="1" applyAlignment="1" applyProtection="1">
      <alignment horizontal="center" vertical="center" wrapText="1"/>
      <protection hidden="1"/>
    </xf>
    <xf numFmtId="0" fontId="9" fillId="5" borderId="4" xfId="0" applyFont="1" applyFill="1" applyBorder="1" applyAlignment="1" applyProtection="1">
      <alignment horizontal="center" vertical="center" wrapText="1"/>
      <protection hidden="1"/>
    </xf>
    <xf numFmtId="0" fontId="3" fillId="2" borderId="7" xfId="0" applyFont="1" applyFill="1" applyBorder="1" applyAlignment="1" applyProtection="1">
      <alignment horizontal="center" vertical="center"/>
      <protection hidden="1"/>
    </xf>
    <xf numFmtId="0" fontId="3" fillId="2" borderId="8" xfId="0" applyFont="1" applyFill="1" applyBorder="1" applyAlignment="1" applyProtection="1">
      <alignment horizontal="center" vertical="center" wrapText="1"/>
      <protection hidden="1"/>
    </xf>
    <xf numFmtId="0" fontId="5" fillId="2" borderId="8" xfId="0" applyFont="1" applyFill="1" applyBorder="1" applyAlignment="1" applyProtection="1">
      <alignment horizontal="right"/>
      <protection hidden="1"/>
    </xf>
    <xf numFmtId="0" fontId="7" fillId="2" borderId="8" xfId="0" applyFont="1" applyFill="1" applyBorder="1" applyAlignment="1" applyProtection="1">
      <alignment horizontal="center"/>
      <protection hidden="1"/>
    </xf>
    <xf numFmtId="0" fontId="7" fillId="2" borderId="8" xfId="0" applyFont="1" applyFill="1" applyBorder="1" applyAlignment="1" applyProtection="1">
      <alignment horizontal="center" wrapText="1"/>
      <protection hidden="1"/>
    </xf>
    <xf numFmtId="10" fontId="3" fillId="2" borderId="9" xfId="1" applyNumberFormat="1" applyFont="1" applyFill="1" applyBorder="1" applyAlignment="1" applyProtection="1">
      <alignment horizontal="center"/>
      <protection hidden="1"/>
    </xf>
    <xf numFmtId="0" fontId="3" fillId="2" borderId="10" xfId="0" applyFont="1" applyFill="1" applyBorder="1" applyAlignment="1" applyProtection="1">
      <alignment horizontal="center" vertical="center"/>
      <protection hidden="1"/>
    </xf>
    <xf numFmtId="0" fontId="3" fillId="2" borderId="1" xfId="0" applyFont="1" applyFill="1" applyBorder="1" applyAlignment="1" applyProtection="1">
      <alignment horizontal="center" vertical="center" wrapText="1"/>
      <protection hidden="1"/>
    </xf>
    <xf numFmtId="0" fontId="5" fillId="2" borderId="1" xfId="0" applyFont="1" applyFill="1" applyBorder="1" applyAlignment="1" applyProtection="1">
      <alignment horizontal="right"/>
      <protection hidden="1"/>
    </xf>
    <xf numFmtId="0" fontId="7" fillId="2" borderId="1" xfId="0" applyFont="1" applyFill="1" applyBorder="1" applyAlignment="1" applyProtection="1">
      <alignment horizontal="center"/>
      <protection hidden="1"/>
    </xf>
    <xf numFmtId="0" fontId="7" fillId="2" borderId="1" xfId="0" applyFont="1" applyFill="1" applyBorder="1" applyAlignment="1" applyProtection="1">
      <alignment horizontal="center" wrapText="1"/>
      <protection hidden="1"/>
    </xf>
    <xf numFmtId="10" fontId="3" fillId="2" borderId="11" xfId="1" applyNumberFormat="1" applyFont="1" applyFill="1" applyBorder="1" applyAlignment="1" applyProtection="1">
      <alignment horizontal="center"/>
      <protection hidden="1"/>
    </xf>
    <xf numFmtId="0" fontId="3" fillId="2" borderId="12" xfId="0" applyFont="1" applyFill="1" applyBorder="1" applyAlignment="1" applyProtection="1">
      <alignment horizontal="center" vertical="center"/>
      <protection hidden="1"/>
    </xf>
    <xf numFmtId="0" fontId="3" fillId="2" borderId="5" xfId="0" applyFont="1" applyFill="1" applyBorder="1" applyAlignment="1" applyProtection="1">
      <alignment horizontal="center" vertical="center" wrapText="1"/>
      <protection hidden="1"/>
    </xf>
    <xf numFmtId="0" fontId="5" fillId="2" borderId="5" xfId="0" applyFont="1" applyFill="1" applyBorder="1" applyAlignment="1" applyProtection="1">
      <alignment horizontal="right"/>
      <protection hidden="1"/>
    </xf>
    <xf numFmtId="0" fontId="7" fillId="2" borderId="5" xfId="0" applyFont="1" applyFill="1" applyBorder="1" applyAlignment="1" applyProtection="1">
      <alignment horizontal="center"/>
      <protection hidden="1"/>
    </xf>
    <xf numFmtId="0" fontId="7" fillId="2" borderId="5" xfId="0" applyFont="1" applyFill="1" applyBorder="1" applyAlignment="1" applyProtection="1">
      <alignment horizontal="center" wrapText="1"/>
      <protection hidden="1"/>
    </xf>
    <xf numFmtId="10" fontId="3" fillId="2" borderId="24" xfId="1" applyNumberFormat="1" applyFont="1" applyFill="1" applyBorder="1" applyAlignment="1" applyProtection="1">
      <alignment horizontal="center"/>
      <protection hidden="1"/>
    </xf>
    <xf numFmtId="0" fontId="8" fillId="3" borderId="20" xfId="0" applyFont="1" applyFill="1" applyBorder="1" applyAlignment="1" applyProtection="1">
      <alignment horizontal="right"/>
      <protection hidden="1"/>
    </xf>
    <xf numFmtId="0" fontId="8" fillId="3" borderId="21" xfId="0" applyFont="1" applyFill="1" applyBorder="1" applyAlignment="1" applyProtection="1">
      <alignment horizontal="right"/>
      <protection hidden="1"/>
    </xf>
    <xf numFmtId="0" fontId="8" fillId="3" borderId="22" xfId="0" applyFont="1" applyFill="1" applyBorder="1" applyAlignment="1" applyProtection="1">
      <alignment horizontal="right"/>
      <protection hidden="1"/>
    </xf>
    <xf numFmtId="0" fontId="10" fillId="3" borderId="3" xfId="0" applyFont="1" applyFill="1" applyBorder="1" applyAlignment="1" applyProtection="1">
      <alignment horizontal="center" wrapText="1"/>
      <protection hidden="1"/>
    </xf>
    <xf numFmtId="10" fontId="6" fillId="3" borderId="4" xfId="1" applyNumberFormat="1" applyFont="1" applyFill="1" applyBorder="1" applyAlignment="1" applyProtection="1">
      <alignment horizontal="center"/>
      <protection hidden="1"/>
    </xf>
    <xf numFmtId="0" fontId="3" fillId="2" borderId="13" xfId="0" applyFont="1" applyFill="1" applyBorder="1" applyAlignment="1" applyProtection="1">
      <alignment horizontal="center" vertical="center"/>
      <protection hidden="1"/>
    </xf>
    <xf numFmtId="0" fontId="3" fillId="2" borderId="6" xfId="0" applyFont="1" applyFill="1" applyBorder="1" applyAlignment="1" applyProtection="1">
      <alignment horizontal="center" vertical="center"/>
      <protection hidden="1"/>
    </xf>
    <xf numFmtId="0" fontId="5" fillId="2" borderId="25" xfId="0" applyFont="1" applyFill="1" applyBorder="1" applyAlignment="1" applyProtection="1">
      <alignment horizontal="right"/>
      <protection hidden="1"/>
    </xf>
    <xf numFmtId="0" fontId="7" fillId="2" borderId="25" xfId="0" applyFont="1" applyFill="1" applyBorder="1" applyAlignment="1" applyProtection="1">
      <alignment horizontal="center"/>
      <protection hidden="1"/>
    </xf>
    <xf numFmtId="10" fontId="3" fillId="2" borderId="26" xfId="1" applyNumberFormat="1" applyFont="1" applyFill="1" applyBorder="1" applyAlignment="1" applyProtection="1">
      <alignment horizontal="center"/>
      <protection hidden="1"/>
    </xf>
    <xf numFmtId="0" fontId="6" fillId="3" borderId="20" xfId="0" applyFont="1" applyFill="1" applyBorder="1" applyAlignment="1" applyProtection="1">
      <alignment horizontal="right"/>
      <protection hidden="1"/>
    </xf>
    <xf numFmtId="0" fontId="6" fillId="3" borderId="21" xfId="0" applyFont="1" applyFill="1" applyBorder="1" applyAlignment="1" applyProtection="1">
      <alignment horizontal="right"/>
      <protection hidden="1"/>
    </xf>
    <xf numFmtId="0" fontId="6" fillId="3" borderId="22" xfId="0" applyFont="1" applyFill="1" applyBorder="1" applyAlignment="1" applyProtection="1">
      <alignment horizontal="right"/>
      <protection hidden="1"/>
    </xf>
    <xf numFmtId="0" fontId="10" fillId="3" borderId="3" xfId="0" applyFont="1" applyFill="1" applyBorder="1" applyAlignment="1" applyProtection="1">
      <alignment horizontal="center"/>
      <protection hidden="1"/>
    </xf>
    <xf numFmtId="0" fontId="3" fillId="2" borderId="13" xfId="0" applyFont="1" applyFill="1" applyBorder="1" applyAlignment="1" applyProtection="1">
      <alignment horizontal="center" vertical="center"/>
      <protection hidden="1"/>
    </xf>
    <xf numFmtId="0" fontId="3" fillId="2" borderId="6" xfId="0" applyFont="1" applyFill="1" applyBorder="1" applyAlignment="1" applyProtection="1">
      <alignment horizontal="center" vertical="center"/>
      <protection hidden="1"/>
    </xf>
    <xf numFmtId="0" fontId="5" fillId="2" borderId="6" xfId="0" applyFont="1" applyFill="1" applyBorder="1" applyAlignment="1" applyProtection="1">
      <alignment horizontal="right"/>
      <protection hidden="1"/>
    </xf>
    <xf numFmtId="0" fontId="7" fillId="2" borderId="6" xfId="0" applyFont="1" applyFill="1" applyBorder="1" applyAlignment="1" applyProtection="1">
      <alignment horizontal="center"/>
      <protection hidden="1"/>
    </xf>
    <xf numFmtId="10" fontId="3" fillId="2" borderId="32" xfId="1" applyNumberFormat="1" applyFont="1" applyFill="1" applyBorder="1" applyAlignment="1" applyProtection="1">
      <alignment horizontal="center"/>
      <protection hidden="1"/>
    </xf>
    <xf numFmtId="0" fontId="9" fillId="4" borderId="20" xfId="0" applyFont="1" applyFill="1" applyBorder="1" applyAlignment="1" applyProtection="1">
      <alignment horizontal="right"/>
      <protection hidden="1"/>
    </xf>
    <xf numFmtId="0" fontId="9" fillId="4" borderId="21" xfId="0" applyFont="1" applyFill="1" applyBorder="1" applyAlignment="1" applyProtection="1">
      <alignment horizontal="right"/>
      <protection hidden="1"/>
    </xf>
    <xf numFmtId="0" fontId="9" fillId="4" borderId="22" xfId="0" applyFont="1" applyFill="1" applyBorder="1" applyAlignment="1" applyProtection="1">
      <alignment horizontal="right"/>
      <protection hidden="1"/>
    </xf>
    <xf numFmtId="0" fontId="9" fillId="4" borderId="3" xfId="0" applyFont="1" applyFill="1" applyBorder="1" applyAlignment="1" applyProtection="1">
      <alignment horizontal="center"/>
      <protection hidden="1"/>
    </xf>
    <xf numFmtId="10" fontId="9" fillId="4" borderId="4" xfId="1" applyNumberFormat="1" applyFont="1" applyFill="1" applyBorder="1" applyAlignment="1" applyProtection="1">
      <alignment horizontal="center"/>
      <protection hidden="1"/>
    </xf>
    <xf numFmtId="0" fontId="3" fillId="2" borderId="13" xfId="0" applyFont="1" applyFill="1" applyBorder="1" applyAlignment="1" applyProtection="1">
      <alignment horizontal="center" vertical="center" wrapText="1"/>
      <protection hidden="1"/>
    </xf>
    <xf numFmtId="0" fontId="3" fillId="2" borderId="6" xfId="0" applyFont="1" applyFill="1" applyBorder="1" applyAlignment="1" applyProtection="1">
      <alignment horizontal="center" vertical="center" wrapText="1"/>
      <protection hidden="1"/>
    </xf>
    <xf numFmtId="0" fontId="3" fillId="2" borderId="0" xfId="0" applyFont="1" applyFill="1" applyProtection="1">
      <protection hidden="1"/>
    </xf>
    <xf numFmtId="0" fontId="7" fillId="0" borderId="8" xfId="0" applyFont="1" applyFill="1" applyBorder="1" applyAlignment="1" applyProtection="1">
      <alignment horizontal="center"/>
      <protection hidden="1"/>
    </xf>
    <xf numFmtId="0" fontId="3" fillId="2" borderId="25" xfId="0" applyFont="1" applyFill="1" applyBorder="1" applyAlignment="1" applyProtection="1">
      <alignment horizontal="center" vertical="center" wrapText="1"/>
      <protection hidden="1"/>
    </xf>
    <xf numFmtId="0" fontId="5" fillId="2" borderId="25" xfId="0" applyFont="1" applyFill="1" applyBorder="1" applyAlignment="1" applyProtection="1">
      <alignment horizontal="right" vertical="center"/>
      <protection hidden="1"/>
    </xf>
    <xf numFmtId="0" fontId="7" fillId="2" borderId="25" xfId="0" applyFont="1" applyFill="1" applyBorder="1" applyAlignment="1" applyProtection="1">
      <alignment horizontal="center" vertical="center"/>
      <protection hidden="1"/>
    </xf>
    <xf numFmtId="10" fontId="3" fillId="2" borderId="26" xfId="1" applyNumberFormat="1" applyFont="1" applyFill="1" applyBorder="1" applyAlignment="1" applyProtection="1">
      <alignment horizontal="center" vertical="center"/>
      <protection hidden="1"/>
    </xf>
    <xf numFmtId="0" fontId="3" fillId="2" borderId="25" xfId="0" applyFont="1" applyFill="1" applyBorder="1" applyAlignment="1" applyProtection="1">
      <alignment horizontal="center" vertical="center" wrapText="1"/>
      <protection hidden="1"/>
    </xf>
    <xf numFmtId="0" fontId="5" fillId="2" borderId="1" xfId="0" applyFont="1" applyFill="1" applyBorder="1" applyAlignment="1" applyProtection="1">
      <alignment horizontal="right" vertical="center"/>
      <protection hidden="1"/>
    </xf>
    <xf numFmtId="0" fontId="7" fillId="2" borderId="1" xfId="0" applyFont="1" applyFill="1" applyBorder="1" applyAlignment="1" applyProtection="1">
      <alignment horizontal="center" vertical="center"/>
      <protection hidden="1"/>
    </xf>
    <xf numFmtId="10" fontId="3" fillId="2" borderId="11" xfId="1" applyNumberFormat="1" applyFont="1" applyFill="1" applyBorder="1" applyAlignment="1" applyProtection="1">
      <alignment horizontal="center" vertical="center"/>
      <protection hidden="1"/>
    </xf>
    <xf numFmtId="0" fontId="3" fillId="0" borderId="7" xfId="0" applyFont="1" applyFill="1" applyBorder="1" applyAlignment="1" applyProtection="1">
      <alignment horizontal="center" vertical="center"/>
      <protection hidden="1"/>
    </xf>
    <xf numFmtId="0" fontId="3" fillId="0" borderId="8" xfId="0" applyFont="1" applyFill="1" applyBorder="1" applyAlignment="1" applyProtection="1">
      <alignment horizontal="center" vertical="center" wrapText="1"/>
      <protection hidden="1"/>
    </xf>
    <xf numFmtId="0" fontId="5" fillId="0" borderId="8" xfId="0" applyFont="1" applyFill="1" applyBorder="1" applyAlignment="1" applyProtection="1">
      <alignment horizontal="right" vertical="center"/>
      <protection hidden="1"/>
    </xf>
    <xf numFmtId="0" fontId="7" fillId="0" borderId="8" xfId="0" applyNumberFormat="1" applyFont="1" applyFill="1" applyBorder="1" applyAlignment="1" applyProtection="1">
      <alignment horizontal="center" vertical="center"/>
      <protection hidden="1"/>
    </xf>
    <xf numFmtId="0" fontId="7" fillId="0" borderId="8" xfId="0" applyNumberFormat="1" applyFont="1" applyFill="1" applyBorder="1" applyAlignment="1" applyProtection="1">
      <alignment horizontal="center" vertical="center" wrapText="1"/>
      <protection hidden="1"/>
    </xf>
    <xf numFmtId="10" fontId="3" fillId="0" borderId="9" xfId="1" applyNumberFormat="1" applyFont="1" applyFill="1" applyBorder="1" applyAlignment="1" applyProtection="1">
      <alignment horizontal="center" vertical="center"/>
      <protection hidden="1"/>
    </xf>
    <xf numFmtId="0" fontId="2" fillId="2" borderId="0" xfId="0" applyFont="1" applyFill="1" applyAlignment="1" applyProtection="1">
      <alignment vertical="center"/>
      <protection hidden="1"/>
    </xf>
    <xf numFmtId="0" fontId="3" fillId="0" borderId="7" xfId="0" applyFont="1" applyFill="1" applyBorder="1" applyAlignment="1" applyProtection="1">
      <alignment horizontal="center" vertical="center"/>
      <protection hidden="1"/>
    </xf>
    <xf numFmtId="0" fontId="3" fillId="0" borderId="8" xfId="0" applyFont="1" applyFill="1" applyBorder="1" applyAlignment="1" applyProtection="1">
      <alignment horizontal="center" vertical="center" wrapText="1"/>
      <protection hidden="1"/>
    </xf>
    <xf numFmtId="0" fontId="3" fillId="0" borderId="16" xfId="0" applyFont="1" applyFill="1" applyBorder="1" applyAlignment="1" applyProtection="1">
      <alignment horizontal="center" vertical="center"/>
      <protection hidden="1"/>
    </xf>
    <xf numFmtId="0" fontId="3" fillId="0" borderId="14" xfId="0" applyFont="1" applyFill="1" applyBorder="1" applyAlignment="1" applyProtection="1">
      <alignment horizontal="center" vertical="center" wrapText="1"/>
      <protection hidden="1"/>
    </xf>
    <xf numFmtId="0" fontId="5" fillId="0" borderId="14" xfId="0" applyFont="1" applyFill="1" applyBorder="1" applyAlignment="1" applyProtection="1">
      <alignment horizontal="right" vertical="center"/>
      <protection hidden="1"/>
    </xf>
    <xf numFmtId="0" fontId="7" fillId="0" borderId="14" xfId="0" applyNumberFormat="1" applyFont="1" applyFill="1" applyBorder="1" applyAlignment="1" applyProtection="1">
      <alignment horizontal="center" vertical="center"/>
      <protection hidden="1"/>
    </xf>
    <xf numFmtId="0" fontId="7" fillId="0" borderId="14" xfId="0" applyNumberFormat="1" applyFont="1" applyFill="1" applyBorder="1" applyAlignment="1" applyProtection="1">
      <alignment horizontal="center" vertical="center" wrapText="1"/>
      <protection hidden="1"/>
    </xf>
    <xf numFmtId="10" fontId="3" fillId="0" borderId="15" xfId="1" applyNumberFormat="1" applyFont="1" applyFill="1" applyBorder="1" applyAlignment="1" applyProtection="1">
      <alignment horizontal="center" vertical="center"/>
      <protection hidden="1"/>
    </xf>
    <xf numFmtId="0" fontId="5" fillId="2" borderId="8" xfId="0" applyFont="1" applyFill="1" applyBorder="1" applyAlignment="1" applyProtection="1">
      <alignment horizontal="right" vertical="center"/>
      <protection hidden="1"/>
    </xf>
    <xf numFmtId="0" fontId="7" fillId="2" borderId="8" xfId="0" applyNumberFormat="1" applyFont="1" applyFill="1" applyBorder="1" applyAlignment="1" applyProtection="1">
      <alignment horizontal="center" vertical="center"/>
      <protection hidden="1"/>
    </xf>
    <xf numFmtId="0" fontId="7" fillId="2" borderId="8" xfId="0" applyNumberFormat="1" applyFont="1" applyFill="1" applyBorder="1" applyAlignment="1" applyProtection="1">
      <alignment horizontal="center" vertical="center" wrapText="1"/>
      <protection hidden="1"/>
    </xf>
    <xf numFmtId="10" fontId="3" fillId="2" borderId="9" xfId="1" applyNumberFormat="1" applyFont="1" applyFill="1" applyBorder="1" applyAlignment="1" applyProtection="1">
      <alignment horizontal="center" vertical="center"/>
      <protection hidden="1"/>
    </xf>
    <xf numFmtId="0" fontId="7" fillId="2" borderId="1" xfId="0" applyNumberFormat="1" applyFont="1" applyFill="1" applyBorder="1" applyAlignment="1" applyProtection="1">
      <alignment horizontal="center" vertical="center"/>
      <protection hidden="1"/>
    </xf>
    <xf numFmtId="0" fontId="7" fillId="2" borderId="1" xfId="0" applyNumberFormat="1" applyFont="1" applyFill="1" applyBorder="1" applyAlignment="1" applyProtection="1">
      <alignment horizontal="center" vertical="center" wrapText="1"/>
      <protection hidden="1"/>
    </xf>
    <xf numFmtId="0" fontId="3" fillId="2" borderId="16" xfId="0" applyFont="1" applyFill="1" applyBorder="1" applyAlignment="1" applyProtection="1">
      <alignment horizontal="center" vertical="center"/>
      <protection hidden="1"/>
    </xf>
    <xf numFmtId="0" fontId="3" fillId="2" borderId="14" xfId="0" applyFont="1" applyFill="1" applyBorder="1" applyAlignment="1" applyProtection="1">
      <alignment horizontal="center" vertical="center" wrapText="1"/>
      <protection hidden="1"/>
    </xf>
    <xf numFmtId="0" fontId="5" fillId="2" borderId="14" xfId="0" applyFont="1" applyFill="1" applyBorder="1" applyAlignment="1" applyProtection="1">
      <alignment horizontal="right" vertical="center"/>
      <protection hidden="1"/>
    </xf>
    <xf numFmtId="0" fontId="7" fillId="2" borderId="14" xfId="0" applyNumberFormat="1" applyFont="1" applyFill="1" applyBorder="1" applyAlignment="1" applyProtection="1">
      <alignment horizontal="center" vertical="center"/>
      <protection hidden="1"/>
    </xf>
    <xf numFmtId="0" fontId="7" fillId="2" borderId="14" xfId="0" applyNumberFormat="1" applyFont="1" applyFill="1" applyBorder="1" applyAlignment="1" applyProtection="1">
      <alignment horizontal="center" vertical="center" wrapText="1"/>
      <protection hidden="1"/>
    </xf>
    <xf numFmtId="10" fontId="3" fillId="2" borderId="15" xfId="1" applyNumberFormat="1" applyFont="1" applyFill="1" applyBorder="1" applyAlignment="1" applyProtection="1">
      <alignment horizontal="center" vertical="center"/>
      <protection hidden="1"/>
    </xf>
    <xf numFmtId="0" fontId="3" fillId="0" borderId="10" xfId="0" applyFont="1" applyFill="1" applyBorder="1" applyAlignment="1" applyProtection="1">
      <alignment horizontal="center" vertical="center"/>
      <protection hidden="1"/>
    </xf>
    <xf numFmtId="0" fontId="3" fillId="0" borderId="1" xfId="0" applyFont="1" applyFill="1" applyBorder="1" applyAlignment="1" applyProtection="1">
      <alignment horizontal="center" vertical="center" wrapText="1"/>
      <protection hidden="1"/>
    </xf>
    <xf numFmtId="0" fontId="5" fillId="0" borderId="1" xfId="0" applyFont="1" applyFill="1" applyBorder="1" applyAlignment="1" applyProtection="1">
      <alignment horizontal="right" vertical="center"/>
      <protection hidden="1"/>
    </xf>
    <xf numFmtId="0" fontId="7" fillId="0" borderId="1" xfId="0" applyNumberFormat="1" applyFont="1" applyFill="1" applyBorder="1" applyAlignment="1" applyProtection="1">
      <alignment horizontal="center" vertical="center"/>
      <protection hidden="1"/>
    </xf>
    <xf numFmtId="0" fontId="7" fillId="0" borderId="1" xfId="0" applyNumberFormat="1" applyFont="1" applyFill="1" applyBorder="1" applyAlignment="1" applyProtection="1">
      <alignment horizontal="center" vertical="center" wrapText="1"/>
      <protection hidden="1"/>
    </xf>
    <xf numFmtId="10" fontId="3" fillId="0" borderId="11" xfId="1" applyNumberFormat="1" applyFont="1" applyFill="1" applyBorder="1" applyAlignment="1" applyProtection="1">
      <alignment horizontal="center" vertical="center"/>
      <protection hidden="1"/>
    </xf>
    <xf numFmtId="0" fontId="3" fillId="0" borderId="23" xfId="0" applyFont="1" applyFill="1" applyBorder="1" applyAlignment="1" applyProtection="1">
      <alignment horizontal="center" vertical="center"/>
      <protection hidden="1"/>
    </xf>
    <xf numFmtId="0" fontId="3" fillId="0" borderId="25" xfId="0" applyFont="1" applyFill="1" applyBorder="1" applyAlignment="1" applyProtection="1">
      <alignment horizontal="center" vertical="center" wrapText="1"/>
      <protection hidden="1"/>
    </xf>
    <xf numFmtId="0" fontId="5" fillId="0" borderId="25" xfId="0" applyFont="1" applyFill="1" applyBorder="1" applyAlignment="1" applyProtection="1">
      <alignment horizontal="right" vertical="center"/>
      <protection hidden="1"/>
    </xf>
    <xf numFmtId="0" fontId="7" fillId="0" borderId="25" xfId="0" applyNumberFormat="1" applyFont="1" applyFill="1" applyBorder="1" applyAlignment="1" applyProtection="1">
      <alignment horizontal="center" vertical="center"/>
      <protection hidden="1"/>
    </xf>
    <xf numFmtId="0" fontId="7" fillId="0" borderId="25" xfId="0" applyNumberFormat="1" applyFont="1" applyFill="1" applyBorder="1" applyAlignment="1" applyProtection="1">
      <alignment horizontal="center" vertical="center" wrapText="1"/>
      <protection hidden="1"/>
    </xf>
    <xf numFmtId="10" fontId="3" fillId="0" borderId="26" xfId="1" applyNumberFormat="1" applyFont="1" applyFill="1" applyBorder="1" applyAlignment="1" applyProtection="1">
      <alignment horizontal="center" vertical="center"/>
      <protection hidden="1"/>
    </xf>
    <xf numFmtId="0" fontId="3" fillId="0" borderId="17" xfId="0" applyFont="1" applyFill="1" applyBorder="1" applyAlignment="1" applyProtection="1">
      <alignment horizontal="center" vertical="center"/>
      <protection hidden="1"/>
    </xf>
    <xf numFmtId="0" fontId="3" fillId="0" borderId="18" xfId="0" applyFont="1" applyFill="1" applyBorder="1" applyAlignment="1" applyProtection="1">
      <alignment horizontal="left" vertical="center" wrapText="1"/>
      <protection hidden="1"/>
    </xf>
    <xf numFmtId="0" fontId="5" fillId="0" borderId="18" xfId="0" applyFont="1" applyFill="1" applyBorder="1" applyAlignment="1" applyProtection="1">
      <alignment horizontal="right" vertical="center"/>
      <protection hidden="1"/>
    </xf>
    <xf numFmtId="0" fontId="7" fillId="0" borderId="18" xfId="0" applyNumberFormat="1" applyFont="1" applyFill="1" applyBorder="1" applyAlignment="1" applyProtection="1">
      <alignment horizontal="center" vertical="center"/>
      <protection hidden="1"/>
    </xf>
    <xf numFmtId="0" fontId="7" fillId="0" borderId="18" xfId="0" applyNumberFormat="1" applyFont="1" applyFill="1" applyBorder="1" applyAlignment="1" applyProtection="1">
      <alignment horizontal="center" vertical="center" wrapText="1"/>
      <protection hidden="1"/>
    </xf>
    <xf numFmtId="10" fontId="3" fillId="0" borderId="19" xfId="1" applyNumberFormat="1" applyFont="1" applyFill="1" applyBorder="1" applyAlignment="1" applyProtection="1">
      <alignment horizontal="center" vertical="center"/>
      <protection hidden="1"/>
    </xf>
    <xf numFmtId="0" fontId="3" fillId="0" borderId="29" xfId="0" applyFont="1" applyFill="1" applyBorder="1" applyAlignment="1" applyProtection="1">
      <alignment horizontal="center" vertical="center"/>
      <protection hidden="1"/>
    </xf>
    <xf numFmtId="0" fontId="3" fillId="0" borderId="34" xfId="0" applyFont="1" applyFill="1" applyBorder="1" applyAlignment="1" applyProtection="1">
      <alignment horizontal="center" vertical="center" wrapText="1"/>
      <protection hidden="1"/>
    </xf>
    <xf numFmtId="0" fontId="5" fillId="0" borderId="27" xfId="0" applyFont="1" applyFill="1" applyBorder="1" applyAlignment="1" applyProtection="1">
      <alignment horizontal="right" vertical="center"/>
      <protection hidden="1"/>
    </xf>
    <xf numFmtId="0" fontId="3" fillId="0" borderId="35" xfId="0" applyFont="1" applyFill="1" applyBorder="1" applyAlignment="1" applyProtection="1">
      <alignment horizontal="center" vertical="center" wrapText="1"/>
      <protection hidden="1"/>
    </xf>
    <xf numFmtId="0" fontId="5" fillId="0" borderId="33" xfId="0" applyFont="1" applyFill="1" applyBorder="1" applyAlignment="1" applyProtection="1">
      <alignment horizontal="right" vertical="center"/>
      <protection hidden="1"/>
    </xf>
    <xf numFmtId="0" fontId="7" fillId="0" borderId="6" xfId="0" applyNumberFormat="1" applyFont="1" applyFill="1" applyBorder="1" applyAlignment="1" applyProtection="1">
      <alignment horizontal="center" vertical="center"/>
      <protection hidden="1"/>
    </xf>
    <xf numFmtId="0" fontId="7" fillId="0" borderId="6" xfId="0" applyNumberFormat="1" applyFont="1" applyFill="1" applyBorder="1" applyAlignment="1" applyProtection="1">
      <alignment horizontal="center" vertical="center" wrapText="1"/>
      <protection hidden="1"/>
    </xf>
    <xf numFmtId="10" fontId="3" fillId="0" borderId="32" xfId="1" applyNumberFormat="1" applyFont="1" applyFill="1" applyBorder="1" applyAlignment="1" applyProtection="1">
      <alignment horizontal="center" vertical="center"/>
      <protection hidden="1"/>
    </xf>
    <xf numFmtId="0" fontId="3" fillId="2" borderId="17" xfId="0" applyFont="1" applyFill="1" applyBorder="1" applyAlignment="1" applyProtection="1">
      <alignment horizontal="center" vertical="center"/>
      <protection hidden="1"/>
    </xf>
    <xf numFmtId="0" fontId="3" fillId="2" borderId="18" xfId="0" applyFont="1" applyFill="1" applyBorder="1" applyAlignment="1" applyProtection="1">
      <alignment horizontal="center" vertical="center" wrapText="1"/>
      <protection hidden="1"/>
    </xf>
    <xf numFmtId="0" fontId="3" fillId="2" borderId="30" xfId="0" applyFont="1" applyFill="1" applyBorder="1" applyAlignment="1" applyProtection="1">
      <alignment horizontal="center" vertical="center"/>
      <protection hidden="1"/>
    </xf>
    <xf numFmtId="0" fontId="3" fillId="2" borderId="31" xfId="0" applyFont="1" applyFill="1" applyBorder="1" applyAlignment="1" applyProtection="1">
      <alignment horizontal="center" vertical="center" wrapText="1"/>
      <protection hidden="1"/>
    </xf>
    <xf numFmtId="0" fontId="7" fillId="2" borderId="25" xfId="0" applyNumberFormat="1" applyFont="1" applyFill="1" applyBorder="1" applyAlignment="1" applyProtection="1">
      <alignment horizontal="center" vertical="center"/>
      <protection hidden="1"/>
    </xf>
    <xf numFmtId="0" fontId="7" fillId="2" borderId="25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2" xfId="0" applyFont="1" applyFill="1" applyBorder="1" applyAlignment="1" applyProtection="1">
      <alignment horizontal="center" vertical="center"/>
      <protection hidden="1"/>
    </xf>
    <xf numFmtId="0" fontId="3" fillId="0" borderId="3" xfId="0" applyFont="1" applyFill="1" applyBorder="1" applyAlignment="1" applyProtection="1">
      <alignment horizontal="center" vertical="center" wrapText="1"/>
      <protection hidden="1"/>
    </xf>
    <xf numFmtId="0" fontId="5" fillId="0" borderId="3" xfId="0" applyFont="1" applyFill="1" applyBorder="1" applyAlignment="1" applyProtection="1">
      <alignment horizontal="right" vertical="center"/>
      <protection hidden="1"/>
    </xf>
    <xf numFmtId="0" fontId="7" fillId="0" borderId="3" xfId="0" applyNumberFormat="1" applyFont="1" applyFill="1" applyBorder="1" applyAlignment="1" applyProtection="1">
      <alignment horizontal="center" vertical="center"/>
      <protection hidden="1"/>
    </xf>
    <xf numFmtId="0" fontId="7" fillId="0" borderId="3" xfId="0" applyNumberFormat="1" applyFont="1" applyFill="1" applyBorder="1" applyAlignment="1" applyProtection="1">
      <alignment horizontal="center" vertical="center" wrapText="1"/>
      <protection hidden="1"/>
    </xf>
    <xf numFmtId="10" fontId="3" fillId="0" borderId="4" xfId="1" applyNumberFormat="1" applyFont="1" applyFill="1" applyBorder="1" applyAlignment="1" applyProtection="1">
      <alignment horizontal="center" vertical="center"/>
      <protection hidden="1"/>
    </xf>
    <xf numFmtId="0" fontId="3" fillId="0" borderId="18" xfId="0" applyFont="1" applyFill="1" applyBorder="1" applyAlignment="1" applyProtection="1">
      <alignment horizontal="center" vertical="center" wrapText="1"/>
      <protection hidden="1"/>
    </xf>
    <xf numFmtId="0" fontId="3" fillId="2" borderId="7" xfId="0" applyFont="1" applyFill="1" applyBorder="1" applyAlignment="1" applyProtection="1">
      <alignment horizontal="center" vertical="center"/>
      <protection hidden="1"/>
    </xf>
    <xf numFmtId="0" fontId="3" fillId="2" borderId="8" xfId="0" applyFont="1" applyFill="1" applyBorder="1" applyAlignment="1" applyProtection="1">
      <alignment horizontal="center" vertical="center" wrapText="1"/>
      <protection hidden="1"/>
    </xf>
    <xf numFmtId="0" fontId="2" fillId="0" borderId="1" xfId="0" applyFont="1" applyFill="1" applyBorder="1" applyAlignment="1" applyProtection="1">
      <alignment horizontal="center" vertical="center"/>
      <protection hidden="1"/>
    </xf>
    <xf numFmtId="0" fontId="2" fillId="0" borderId="14" xfId="0" applyFont="1" applyFill="1" applyBorder="1" applyAlignment="1" applyProtection="1">
      <alignment horizontal="center" vertical="center"/>
      <protection hidden="1"/>
    </xf>
    <xf numFmtId="0" fontId="11" fillId="2" borderId="0" xfId="0" applyFont="1" applyFill="1" applyAlignment="1" applyProtection="1">
      <alignment horizontal="center" vertical="center" wrapText="1"/>
      <protection hidden="1"/>
    </xf>
    <xf numFmtId="0" fontId="3" fillId="0" borderId="20" xfId="0" applyFont="1" applyFill="1" applyBorder="1" applyAlignment="1" applyProtection="1">
      <alignment horizontal="center" vertical="center"/>
      <protection hidden="1"/>
    </xf>
    <xf numFmtId="0" fontId="3" fillId="0" borderId="42" xfId="0" applyFont="1" applyFill="1" applyBorder="1" applyAlignment="1" applyProtection="1">
      <alignment vertical="center" wrapText="1"/>
      <protection hidden="1"/>
    </xf>
    <xf numFmtId="0" fontId="3" fillId="0" borderId="28" xfId="0" applyFont="1" applyFill="1" applyBorder="1" applyAlignment="1" applyProtection="1">
      <alignment horizontal="center" vertical="center"/>
      <protection hidden="1"/>
    </xf>
    <xf numFmtId="0" fontId="3" fillId="0" borderId="43" xfId="0" applyFont="1" applyFill="1" applyBorder="1" applyAlignment="1" applyProtection="1">
      <alignment vertical="center" wrapText="1"/>
      <protection hidden="1"/>
    </xf>
    <xf numFmtId="0" fontId="5" fillId="0" borderId="31" xfId="0" applyFont="1" applyFill="1" applyBorder="1" applyAlignment="1" applyProtection="1">
      <alignment horizontal="right" vertical="center"/>
      <protection hidden="1"/>
    </xf>
    <xf numFmtId="0" fontId="9" fillId="4" borderId="38" xfId="0" applyFont="1" applyFill="1" applyBorder="1" applyAlignment="1" applyProtection="1">
      <alignment horizontal="right"/>
      <protection hidden="1"/>
    </xf>
    <xf numFmtId="0" fontId="9" fillId="4" borderId="36" xfId="0" applyFont="1" applyFill="1" applyBorder="1" applyAlignment="1" applyProtection="1">
      <alignment horizontal="right"/>
      <protection hidden="1"/>
    </xf>
    <xf numFmtId="0" fontId="9" fillId="4" borderId="39" xfId="0" applyFont="1" applyFill="1" applyBorder="1" applyAlignment="1" applyProtection="1">
      <alignment horizontal="right"/>
      <protection hidden="1"/>
    </xf>
    <xf numFmtId="0" fontId="9" fillId="4" borderId="31" xfId="0" applyFont="1" applyFill="1" applyBorder="1" applyAlignment="1" applyProtection="1">
      <alignment horizontal="center"/>
      <protection hidden="1"/>
    </xf>
    <xf numFmtId="10" fontId="9" fillId="4" borderId="37" xfId="1" applyNumberFormat="1" applyFont="1" applyFill="1" applyBorder="1" applyAlignment="1" applyProtection="1">
      <alignment horizontal="center"/>
      <protection hidden="1"/>
    </xf>
    <xf numFmtId="0" fontId="3" fillId="2" borderId="6" xfId="0" applyFont="1" applyFill="1" applyBorder="1" applyAlignment="1" applyProtection="1">
      <alignment horizontal="center" vertical="center" wrapText="1"/>
      <protection hidden="1"/>
    </xf>
    <xf numFmtId="0" fontId="9" fillId="4" borderId="29" xfId="0" applyFont="1" applyFill="1" applyBorder="1" applyAlignment="1" applyProtection="1">
      <alignment horizontal="right"/>
      <protection hidden="1"/>
    </xf>
    <xf numFmtId="0" fontId="9" fillId="4" borderId="40" xfId="0" applyFont="1" applyFill="1" applyBorder="1" applyAlignment="1" applyProtection="1">
      <alignment horizontal="right"/>
      <protection hidden="1"/>
    </xf>
    <xf numFmtId="0" fontId="9" fillId="4" borderId="41" xfId="0" applyFont="1" applyFill="1" applyBorder="1" applyAlignment="1" applyProtection="1">
      <alignment horizontal="right"/>
      <protection hidden="1"/>
    </xf>
    <xf numFmtId="0" fontId="9" fillId="4" borderId="18" xfId="0" applyFont="1" applyFill="1" applyBorder="1" applyAlignment="1" applyProtection="1">
      <alignment horizontal="center"/>
      <protection hidden="1"/>
    </xf>
    <xf numFmtId="10" fontId="9" fillId="4" borderId="19" xfId="1" applyNumberFormat="1" applyFont="1" applyFill="1" applyBorder="1" applyAlignment="1" applyProtection="1">
      <alignment horizontal="center"/>
      <protection hidden="1"/>
    </xf>
    <xf numFmtId="0" fontId="5" fillId="2" borderId="14" xfId="0" applyFont="1" applyFill="1" applyBorder="1" applyAlignment="1" applyProtection="1">
      <alignment horizontal="right"/>
      <protection hidden="1"/>
    </xf>
    <xf numFmtId="0" fontId="7" fillId="2" borderId="14" xfId="0" applyFont="1" applyFill="1" applyBorder="1" applyAlignment="1" applyProtection="1">
      <alignment horizontal="center"/>
      <protection hidden="1"/>
    </xf>
    <xf numFmtId="0" fontId="7" fillId="2" borderId="14" xfId="0" applyFont="1" applyFill="1" applyBorder="1" applyAlignment="1" applyProtection="1">
      <alignment horizontal="center" wrapText="1"/>
      <protection hidden="1"/>
    </xf>
    <xf numFmtId="10" fontId="3" fillId="2" borderId="15" xfId="1" applyNumberFormat="1" applyFont="1" applyFill="1" applyBorder="1" applyAlignment="1" applyProtection="1">
      <alignment horizontal="center"/>
      <protection hidden="1"/>
    </xf>
    <xf numFmtId="0" fontId="9" fillId="4" borderId="20" xfId="0" applyFont="1" applyFill="1" applyBorder="1" applyAlignment="1" applyProtection="1">
      <alignment horizontal="right" vertical="center"/>
      <protection hidden="1"/>
    </xf>
    <xf numFmtId="0" fontId="9" fillId="4" borderId="21" xfId="0" applyFont="1" applyFill="1" applyBorder="1" applyAlignment="1" applyProtection="1">
      <alignment horizontal="right" vertical="center"/>
      <protection hidden="1"/>
    </xf>
    <xf numFmtId="0" fontId="9" fillId="4" borderId="22" xfId="0" applyFont="1" applyFill="1" applyBorder="1" applyAlignment="1" applyProtection="1">
      <alignment horizontal="right" vertical="center"/>
      <protection hidden="1"/>
    </xf>
    <xf numFmtId="0" fontId="9" fillId="4" borderId="3" xfId="0" applyFont="1" applyFill="1" applyBorder="1" applyAlignment="1" applyProtection="1">
      <alignment horizontal="center" vertical="center"/>
      <protection hidden="1"/>
    </xf>
    <xf numFmtId="10" fontId="9" fillId="4" borderId="4" xfId="1" applyNumberFormat="1" applyFont="1" applyFill="1" applyBorder="1" applyAlignment="1" applyProtection="1">
      <alignment horizontal="center" vertical="center"/>
      <protection hidden="1"/>
    </xf>
    <xf numFmtId="0" fontId="7" fillId="0" borderId="8" xfId="0" applyFont="1" applyFill="1" applyBorder="1" applyAlignment="1" applyProtection="1">
      <alignment horizontal="center" wrapText="1"/>
      <protection hidden="1"/>
    </xf>
    <xf numFmtId="0" fontId="7" fillId="0" borderId="1" xfId="0" applyFont="1" applyFill="1" applyBorder="1" applyAlignment="1" applyProtection="1">
      <alignment horizontal="center" wrapText="1"/>
      <protection hidden="1"/>
    </xf>
    <xf numFmtId="0" fontId="6" fillId="2" borderId="0" xfId="0" applyFont="1" applyFill="1" applyAlignment="1" applyProtection="1">
      <alignment horizontal="center" vertical="center" wrapText="1"/>
      <protection hidden="1"/>
    </xf>
    <xf numFmtId="0" fontId="7" fillId="0" borderId="17" xfId="0" applyFont="1" applyFill="1" applyBorder="1" applyAlignment="1" applyProtection="1">
      <alignment horizontal="center" vertical="center" wrapText="1"/>
      <protection hidden="1"/>
    </xf>
    <xf numFmtId="0" fontId="7" fillId="0" borderId="18" xfId="0" applyFont="1" applyFill="1" applyBorder="1" applyAlignment="1" applyProtection="1">
      <alignment horizontal="center" vertical="center"/>
      <protection hidden="1"/>
    </xf>
    <xf numFmtId="0" fontId="7" fillId="0" borderId="18" xfId="0" applyFont="1" applyFill="1" applyBorder="1" applyAlignment="1" applyProtection="1">
      <alignment horizontal="center" vertical="center" wrapText="1"/>
      <protection hidden="1"/>
    </xf>
    <xf numFmtId="9" fontId="7" fillId="0" borderId="19" xfId="1" applyFont="1" applyFill="1" applyBorder="1" applyAlignment="1" applyProtection="1">
      <alignment horizontal="center" vertical="center" wrapText="1"/>
      <protection hidden="1"/>
    </xf>
    <xf numFmtId="0" fontId="7" fillId="2" borderId="3" xfId="0" applyNumberFormat="1" applyFont="1" applyFill="1" applyBorder="1" applyAlignment="1" applyProtection="1">
      <alignment horizontal="center" vertical="center"/>
      <protection hidden="1"/>
    </xf>
    <xf numFmtId="0" fontId="7" fillId="2" borderId="3" xfId="0" applyNumberFormat="1" applyFont="1" applyFill="1" applyBorder="1" applyAlignment="1" applyProtection="1">
      <alignment horizontal="center" vertical="center" wrapText="1"/>
      <protection hidden="1"/>
    </xf>
    <xf numFmtId="0" fontId="7" fillId="2" borderId="18" xfId="0" applyNumberFormat="1" applyFont="1" applyFill="1" applyBorder="1" applyAlignment="1" applyProtection="1">
      <alignment horizontal="center" vertical="center"/>
      <protection hidden="1"/>
    </xf>
    <xf numFmtId="0" fontId="7" fillId="2" borderId="18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3" xfId="0" applyFont="1" applyFill="1" applyBorder="1" applyAlignment="1" applyProtection="1">
      <alignment vertical="center" wrapText="1"/>
      <protection hidden="1"/>
    </xf>
    <xf numFmtId="0" fontId="5" fillId="0" borderId="43" xfId="0" applyFont="1" applyFill="1" applyBorder="1" applyAlignment="1" applyProtection="1">
      <alignment horizontal="right" vertical="center"/>
      <protection hidden="1"/>
    </xf>
    <xf numFmtId="0" fontId="7" fillId="2" borderId="42" xfId="0" applyNumberFormat="1" applyFont="1" applyFill="1" applyBorder="1" applyAlignment="1" applyProtection="1">
      <alignment horizontal="center" vertical="center"/>
      <protection hidden="1"/>
    </xf>
    <xf numFmtId="0" fontId="7" fillId="2" borderId="42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31" xfId="0" applyFont="1" applyFill="1" applyBorder="1" applyAlignment="1" applyProtection="1">
      <alignment vertical="center" wrapText="1"/>
      <protection hidden="1"/>
    </xf>
    <xf numFmtId="0" fontId="7" fillId="2" borderId="43" xfId="0" applyNumberFormat="1" applyFont="1" applyFill="1" applyBorder="1" applyAlignment="1" applyProtection="1">
      <alignment horizontal="center" vertical="center" wrapText="1"/>
      <protection hidden="1"/>
    </xf>
    <xf numFmtId="0" fontId="3" fillId="2" borderId="23" xfId="0" applyFont="1" applyFill="1" applyBorder="1" applyAlignment="1" applyProtection="1">
      <alignment horizontal="center" vertical="center"/>
      <protection hidden="1"/>
    </xf>
    <xf numFmtId="0" fontId="2" fillId="2" borderId="1" xfId="0" applyFont="1" applyFill="1" applyBorder="1" applyAlignment="1" applyProtection="1">
      <alignment horizontal="center" vertical="center"/>
      <protection hidden="1"/>
    </xf>
    <xf numFmtId="0" fontId="2" fillId="2" borderId="14" xfId="0" applyFont="1" applyFill="1" applyBorder="1" applyAlignment="1" applyProtection="1">
      <alignment horizontal="center" vertical="center"/>
      <protection hidden="1"/>
    </xf>
  </cellXfs>
  <cellStyles count="3">
    <cellStyle name="Normal" xfId="0" builtinId="0"/>
    <cellStyle name="Normal 2" xfId="2"/>
    <cellStyle name="Porcentaje" xfId="1" builtinId="5"/>
  </cellStyles>
  <dxfs count="0"/>
  <tableStyles count="0" defaultTableStyle="TableStyleMedium2" defaultPivotStyle="PivotStyleLight16"/>
  <colors>
    <mruColors>
      <color rgb="FF9B1C2A"/>
      <color rgb="FFA32037"/>
      <color rgb="FF001E61"/>
      <color rgb="FFBFBF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400050</xdr:colOff>
      <xdr:row>6</xdr:row>
      <xdr:rowOff>30861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772400" cy="116433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400050</xdr:colOff>
      <xdr:row>6</xdr:row>
      <xdr:rowOff>30861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772400" cy="116433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400050</xdr:colOff>
      <xdr:row>6</xdr:row>
      <xdr:rowOff>30861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772400" cy="116433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400050</xdr:colOff>
      <xdr:row>6</xdr:row>
      <xdr:rowOff>30861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772400" cy="116433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400050</xdr:colOff>
      <xdr:row>6</xdr:row>
      <xdr:rowOff>30861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772400" cy="116433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11"/>
  <sheetViews>
    <sheetView tabSelected="1" zoomScaleNormal="100" workbookViewId="0">
      <selection activeCell="B12" sqref="B12:B16"/>
    </sheetView>
  </sheetViews>
  <sheetFormatPr baseColWidth="10" defaultColWidth="11.42578125" defaultRowHeight="14.25" x14ac:dyDescent="0.2"/>
  <cols>
    <col min="1" max="1" width="2.85546875" style="1" customWidth="1"/>
    <col min="2" max="2" width="24.85546875" style="1" customWidth="1"/>
    <col min="3" max="3" width="28.42578125" style="1" bestFit="1" customWidth="1"/>
    <col min="4" max="4" width="22" style="1" customWidth="1"/>
    <col min="5" max="5" width="14.28515625" style="1" customWidth="1"/>
    <col min="6" max="6" width="18.140625" style="1" bestFit="1" customWidth="1"/>
    <col min="7" max="7" width="21.42578125" style="1" bestFit="1" customWidth="1"/>
    <col min="8" max="16384" width="11.42578125" style="1"/>
  </cols>
  <sheetData>
    <row r="1" spans="2:7" x14ac:dyDescent="0.2">
      <c r="C1" s="2"/>
    </row>
    <row r="2" spans="2:7" ht="15" x14ac:dyDescent="0.2">
      <c r="C2" s="3"/>
      <c r="D2" s="3"/>
      <c r="E2" s="3"/>
      <c r="F2" s="3"/>
      <c r="G2" s="3"/>
    </row>
    <row r="3" spans="2:7" ht="15" x14ac:dyDescent="0.2">
      <c r="C3" s="3"/>
      <c r="D3" s="3"/>
      <c r="E3" s="3"/>
      <c r="F3" s="3"/>
      <c r="G3" s="3"/>
    </row>
    <row r="4" spans="2:7" ht="15" x14ac:dyDescent="0.2">
      <c r="C4" s="3"/>
      <c r="D4" s="3"/>
      <c r="E4" s="3"/>
      <c r="F4" s="3"/>
      <c r="G4" s="3"/>
    </row>
    <row r="5" spans="2:7" ht="15" x14ac:dyDescent="0.2">
      <c r="C5" s="3"/>
      <c r="D5" s="3"/>
      <c r="E5" s="3"/>
      <c r="F5" s="3"/>
      <c r="G5" s="3"/>
    </row>
    <row r="6" spans="2:7" ht="15" x14ac:dyDescent="0.2">
      <c r="C6" s="3"/>
      <c r="D6" s="162"/>
      <c r="E6" s="162"/>
      <c r="F6" s="162"/>
      <c r="G6" s="162"/>
    </row>
    <row r="7" spans="2:7" ht="5.25" customHeight="1" x14ac:dyDescent="0.2">
      <c r="C7" s="3"/>
      <c r="D7" s="162"/>
      <c r="E7" s="162"/>
      <c r="F7" s="162"/>
      <c r="G7" s="162"/>
    </row>
    <row r="8" spans="2:7" x14ac:dyDescent="0.2">
      <c r="B8" s="4" t="s">
        <v>11</v>
      </c>
      <c r="D8" s="162"/>
      <c r="E8" s="162"/>
      <c r="F8" s="162"/>
      <c r="G8" s="162"/>
    </row>
    <row r="9" spans="2:7" x14ac:dyDescent="0.2">
      <c r="B9" s="5" t="s">
        <v>60</v>
      </c>
      <c r="C9" s="5"/>
    </row>
    <row r="10" spans="2:7" ht="15" thickBot="1" x14ac:dyDescent="0.25"/>
    <row r="11" spans="2:7" ht="26.25" thickBot="1" x14ac:dyDescent="0.25">
      <c r="B11" s="6" t="s">
        <v>17</v>
      </c>
      <c r="C11" s="7" t="s">
        <v>18</v>
      </c>
      <c r="D11" s="8" t="s">
        <v>19</v>
      </c>
      <c r="E11" s="8" t="s">
        <v>20</v>
      </c>
      <c r="F11" s="8" t="s">
        <v>46</v>
      </c>
      <c r="G11" s="9" t="s">
        <v>22</v>
      </c>
    </row>
    <row r="12" spans="2:7" x14ac:dyDescent="0.2">
      <c r="B12" s="10" t="s">
        <v>0</v>
      </c>
      <c r="C12" s="11" t="s">
        <v>1</v>
      </c>
      <c r="D12" s="12" t="s">
        <v>8</v>
      </c>
      <c r="E12" s="13">
        <v>184</v>
      </c>
      <c r="F12" s="14">
        <v>0</v>
      </c>
      <c r="G12" s="15">
        <f>F12/E12</f>
        <v>0</v>
      </c>
    </row>
    <row r="13" spans="2:7" x14ac:dyDescent="0.2">
      <c r="B13" s="16"/>
      <c r="C13" s="17"/>
      <c r="D13" s="18" t="s">
        <v>6</v>
      </c>
      <c r="E13" s="19">
        <v>17</v>
      </c>
      <c r="F13" s="20">
        <v>0</v>
      </c>
      <c r="G13" s="21">
        <f t="shared" ref="G13:G30" si="0">F13/E13</f>
        <v>0</v>
      </c>
    </row>
    <row r="14" spans="2:7" x14ac:dyDescent="0.2">
      <c r="B14" s="16"/>
      <c r="C14" s="17"/>
      <c r="D14" s="18" t="s">
        <v>10</v>
      </c>
      <c r="E14" s="19">
        <v>16</v>
      </c>
      <c r="F14" s="20">
        <v>0</v>
      </c>
      <c r="G14" s="21">
        <f t="shared" si="0"/>
        <v>0</v>
      </c>
    </row>
    <row r="15" spans="2:7" x14ac:dyDescent="0.2">
      <c r="B15" s="16"/>
      <c r="C15" s="17"/>
      <c r="D15" s="18" t="s">
        <v>7</v>
      </c>
      <c r="E15" s="19">
        <v>8</v>
      </c>
      <c r="F15" s="20">
        <v>0</v>
      </c>
      <c r="G15" s="21">
        <f t="shared" si="0"/>
        <v>0</v>
      </c>
    </row>
    <row r="16" spans="2:7" ht="15" thickBot="1" x14ac:dyDescent="0.25">
      <c r="B16" s="22"/>
      <c r="C16" s="23"/>
      <c r="D16" s="24" t="s">
        <v>9</v>
      </c>
      <c r="E16" s="25">
        <v>7</v>
      </c>
      <c r="F16" s="26">
        <v>0</v>
      </c>
      <c r="G16" s="27">
        <f t="shared" si="0"/>
        <v>0</v>
      </c>
    </row>
    <row r="17" spans="2:7" ht="15" thickBot="1" x14ac:dyDescent="0.25">
      <c r="B17" s="28" t="s">
        <v>12</v>
      </c>
      <c r="C17" s="29"/>
      <c r="D17" s="30"/>
      <c r="E17" s="31">
        <f>SUM(E12:E16)</f>
        <v>232</v>
      </c>
      <c r="F17" s="31">
        <f>SUM(F12:F16)</f>
        <v>0</v>
      </c>
      <c r="G17" s="32">
        <f>F17/E17</f>
        <v>0</v>
      </c>
    </row>
    <row r="18" spans="2:7" x14ac:dyDescent="0.2">
      <c r="B18" s="33" t="s">
        <v>2</v>
      </c>
      <c r="C18" s="34" t="s">
        <v>3</v>
      </c>
      <c r="D18" s="35" t="s">
        <v>8</v>
      </c>
      <c r="E18" s="36">
        <v>109</v>
      </c>
      <c r="F18" s="36">
        <v>0</v>
      </c>
      <c r="G18" s="37">
        <f>F18/E18</f>
        <v>0</v>
      </c>
    </row>
    <row r="19" spans="2:7" x14ac:dyDescent="0.2">
      <c r="B19" s="33"/>
      <c r="C19" s="34"/>
      <c r="D19" s="18" t="s">
        <v>6</v>
      </c>
      <c r="E19" s="19">
        <v>8</v>
      </c>
      <c r="F19" s="19">
        <v>0</v>
      </c>
      <c r="G19" s="21">
        <f t="shared" si="0"/>
        <v>0</v>
      </c>
    </row>
    <row r="20" spans="2:7" x14ac:dyDescent="0.2">
      <c r="B20" s="33"/>
      <c r="C20" s="34"/>
      <c r="D20" s="18" t="s">
        <v>10</v>
      </c>
      <c r="E20" s="19">
        <v>9</v>
      </c>
      <c r="F20" s="19">
        <v>0</v>
      </c>
      <c r="G20" s="21">
        <f t="shared" si="0"/>
        <v>0</v>
      </c>
    </row>
    <row r="21" spans="2:7" x14ac:dyDescent="0.2">
      <c r="B21" s="33"/>
      <c r="C21" s="34"/>
      <c r="D21" s="18" t="s">
        <v>7</v>
      </c>
      <c r="E21" s="19">
        <v>4</v>
      </c>
      <c r="F21" s="19">
        <v>0</v>
      </c>
      <c r="G21" s="21">
        <f t="shared" si="0"/>
        <v>0</v>
      </c>
    </row>
    <row r="22" spans="2:7" ht="15" thickBot="1" x14ac:dyDescent="0.25">
      <c r="B22" s="33"/>
      <c r="C22" s="34"/>
      <c r="D22" s="24" t="s">
        <v>9</v>
      </c>
      <c r="E22" s="19">
        <v>6</v>
      </c>
      <c r="F22" s="19">
        <v>0</v>
      </c>
      <c r="G22" s="21">
        <f t="shared" si="0"/>
        <v>0</v>
      </c>
    </row>
    <row r="23" spans="2:7" ht="15" thickBot="1" x14ac:dyDescent="0.25">
      <c r="B23" s="38" t="s">
        <v>13</v>
      </c>
      <c r="C23" s="39"/>
      <c r="D23" s="40"/>
      <c r="E23" s="31">
        <f>SUM(E18:E22)</f>
        <v>136</v>
      </c>
      <c r="F23" s="41">
        <f>SUM(F18:F22)</f>
        <v>0</v>
      </c>
      <c r="G23" s="32">
        <f>F23/E23</f>
        <v>0</v>
      </c>
    </row>
    <row r="24" spans="2:7" ht="15" thickBot="1" x14ac:dyDescent="0.25">
      <c r="B24" s="42" t="s">
        <v>2</v>
      </c>
      <c r="C24" s="43" t="s">
        <v>26</v>
      </c>
      <c r="D24" s="44" t="s">
        <v>8</v>
      </c>
      <c r="E24" s="45">
        <v>11</v>
      </c>
      <c r="F24" s="45">
        <v>0</v>
      </c>
      <c r="G24" s="46">
        <f>F24/E24</f>
        <v>0</v>
      </c>
    </row>
    <row r="25" spans="2:7" ht="15" thickBot="1" x14ac:dyDescent="0.25">
      <c r="B25" s="38" t="s">
        <v>39</v>
      </c>
      <c r="C25" s="39"/>
      <c r="D25" s="40"/>
      <c r="E25" s="31">
        <f>SUM(E24:E24)</f>
        <v>11</v>
      </c>
      <c r="F25" s="41">
        <f>SUM(F24:F24)</f>
        <v>0</v>
      </c>
      <c r="G25" s="32">
        <f>F25/E25</f>
        <v>0</v>
      </c>
    </row>
    <row r="26" spans="2:7" ht="15" thickBot="1" x14ac:dyDescent="0.25">
      <c r="B26" s="163" t="s">
        <v>68</v>
      </c>
      <c r="C26" s="164" t="s">
        <v>67</v>
      </c>
      <c r="D26" s="165" t="s">
        <v>8</v>
      </c>
      <c r="E26" s="165">
        <v>1</v>
      </c>
      <c r="F26" s="165">
        <v>1</v>
      </c>
      <c r="G26" s="166">
        <f>F26/E26</f>
        <v>1</v>
      </c>
    </row>
    <row r="27" spans="2:7" ht="15" thickBot="1" x14ac:dyDescent="0.25">
      <c r="B27" s="28" t="s">
        <v>69</v>
      </c>
      <c r="C27" s="29"/>
      <c r="D27" s="30"/>
      <c r="E27" s="31">
        <f>SUM(E26)</f>
        <v>1</v>
      </c>
      <c r="F27" s="31">
        <f>SUM(F26)</f>
        <v>1</v>
      </c>
      <c r="G27" s="32">
        <f>F27/E27</f>
        <v>1</v>
      </c>
    </row>
    <row r="28" spans="2:7" ht="15" thickBot="1" x14ac:dyDescent="0.25">
      <c r="B28" s="47" t="s">
        <v>14</v>
      </c>
      <c r="C28" s="48"/>
      <c r="D28" s="49"/>
      <c r="E28" s="50">
        <f>E17+E23+E25+E27</f>
        <v>380</v>
      </c>
      <c r="F28" s="50">
        <f>F17+F23+F25+F27</f>
        <v>1</v>
      </c>
      <c r="G28" s="51">
        <f t="shared" si="0"/>
        <v>2.631578947368421E-3</v>
      </c>
    </row>
    <row r="29" spans="2:7" ht="15" thickBot="1" x14ac:dyDescent="0.25">
      <c r="B29" s="52" t="s">
        <v>71</v>
      </c>
      <c r="C29" s="53" t="s">
        <v>38</v>
      </c>
      <c r="D29" s="44" t="s">
        <v>8</v>
      </c>
      <c r="E29" s="45">
        <v>9</v>
      </c>
      <c r="F29" s="45">
        <v>0</v>
      </c>
      <c r="G29" s="46">
        <f t="shared" si="0"/>
        <v>0</v>
      </c>
    </row>
    <row r="30" spans="2:7" ht="15" thickBot="1" x14ac:dyDescent="0.25">
      <c r="B30" s="47" t="s">
        <v>70</v>
      </c>
      <c r="C30" s="48"/>
      <c r="D30" s="49"/>
      <c r="E30" s="50">
        <f>E29</f>
        <v>9</v>
      </c>
      <c r="F30" s="50">
        <f>F29</f>
        <v>0</v>
      </c>
      <c r="G30" s="51">
        <f t="shared" si="0"/>
        <v>0</v>
      </c>
    </row>
    <row r="31" spans="2:7" ht="15" thickBot="1" x14ac:dyDescent="0.25">
      <c r="D31" s="54"/>
      <c r="E31" s="54"/>
      <c r="F31" s="54"/>
    </row>
    <row r="32" spans="2:7" ht="26.25" thickBot="1" x14ac:dyDescent="0.25">
      <c r="B32" s="6" t="s">
        <v>17</v>
      </c>
      <c r="C32" s="7" t="s">
        <v>18</v>
      </c>
      <c r="D32" s="8" t="s">
        <v>19</v>
      </c>
      <c r="E32" s="8" t="s">
        <v>20</v>
      </c>
      <c r="F32" s="8" t="s">
        <v>46</v>
      </c>
      <c r="G32" s="9" t="s">
        <v>22</v>
      </c>
    </row>
    <row r="33" spans="2:7" x14ac:dyDescent="0.2">
      <c r="B33" s="10" t="s">
        <v>0</v>
      </c>
      <c r="C33" s="11" t="s">
        <v>37</v>
      </c>
      <c r="D33" s="12" t="s">
        <v>8</v>
      </c>
      <c r="E33" s="55">
        <v>36</v>
      </c>
      <c r="F33" s="14">
        <v>0</v>
      </c>
      <c r="G33" s="15">
        <f>F33/E33</f>
        <v>0</v>
      </c>
    </row>
    <row r="34" spans="2:7" x14ac:dyDescent="0.2">
      <c r="B34" s="16"/>
      <c r="C34" s="17"/>
      <c r="D34" s="18" t="s">
        <v>10</v>
      </c>
      <c r="E34" s="19">
        <v>9</v>
      </c>
      <c r="F34" s="20">
        <v>0</v>
      </c>
      <c r="G34" s="21">
        <f t="shared" ref="G34:G35" si="1">F34/E34</f>
        <v>0</v>
      </c>
    </row>
    <row r="35" spans="2:7" ht="15" thickBot="1" x14ac:dyDescent="0.25">
      <c r="B35" s="16"/>
      <c r="C35" s="17"/>
      <c r="D35" s="18" t="s">
        <v>7</v>
      </c>
      <c r="E35" s="19">
        <v>4</v>
      </c>
      <c r="F35" s="20">
        <v>0</v>
      </c>
      <c r="G35" s="21">
        <f t="shared" si="1"/>
        <v>0</v>
      </c>
    </row>
    <row r="36" spans="2:7" ht="15" thickBot="1" x14ac:dyDescent="0.25">
      <c r="B36" s="28" t="s">
        <v>40</v>
      </c>
      <c r="C36" s="29"/>
      <c r="D36" s="30"/>
      <c r="E36" s="31">
        <f>SUM(E33:E35)</f>
        <v>49</v>
      </c>
      <c r="F36" s="31">
        <f>SUM(F33:F35)</f>
        <v>0</v>
      </c>
      <c r="G36" s="32">
        <f>F36/E36</f>
        <v>0</v>
      </c>
    </row>
    <row r="37" spans="2:7" ht="39" customHeight="1" thickBot="1" x14ac:dyDescent="0.25">
      <c r="B37" s="42" t="s">
        <v>23</v>
      </c>
      <c r="C37" s="56" t="s">
        <v>37</v>
      </c>
      <c r="D37" s="57" t="s">
        <v>8</v>
      </c>
      <c r="E37" s="58">
        <v>2</v>
      </c>
      <c r="F37" s="58">
        <v>0</v>
      </c>
      <c r="G37" s="59">
        <f>F37/E37</f>
        <v>0</v>
      </c>
    </row>
    <row r="38" spans="2:7" ht="15" thickBot="1" x14ac:dyDescent="0.25">
      <c r="B38" s="28" t="s">
        <v>40</v>
      </c>
      <c r="C38" s="29"/>
      <c r="D38" s="30"/>
      <c r="E38" s="31">
        <f>SUM(E37:E37)</f>
        <v>2</v>
      </c>
      <c r="F38" s="31">
        <f>SUM(F37:F37)</f>
        <v>0</v>
      </c>
      <c r="G38" s="32">
        <f>F38/E38</f>
        <v>0</v>
      </c>
    </row>
    <row r="39" spans="2:7" ht="21" customHeight="1" x14ac:dyDescent="0.2">
      <c r="B39" s="33" t="s">
        <v>28</v>
      </c>
      <c r="C39" s="60" t="s">
        <v>37</v>
      </c>
      <c r="D39" s="57" t="s">
        <v>8</v>
      </c>
      <c r="E39" s="58">
        <v>1</v>
      </c>
      <c r="F39" s="58">
        <v>0</v>
      </c>
      <c r="G39" s="59">
        <f>F39/E39</f>
        <v>0</v>
      </c>
    </row>
    <row r="40" spans="2:7" ht="21" customHeight="1" thickBot="1" x14ac:dyDescent="0.25">
      <c r="B40" s="33"/>
      <c r="C40" s="17"/>
      <c r="D40" s="61" t="s">
        <v>7</v>
      </c>
      <c r="E40" s="62">
        <v>1</v>
      </c>
      <c r="F40" s="62">
        <v>0</v>
      </c>
      <c r="G40" s="63">
        <f t="shared" ref="G40" si="2">F40/E40</f>
        <v>0</v>
      </c>
    </row>
    <row r="41" spans="2:7" ht="15" thickBot="1" x14ac:dyDescent="0.25">
      <c r="B41" s="28" t="s">
        <v>40</v>
      </c>
      <c r="C41" s="29"/>
      <c r="D41" s="30"/>
      <c r="E41" s="31">
        <f>SUM(E39:E40)</f>
        <v>2</v>
      </c>
      <c r="F41" s="31">
        <f>SUM(F39:F40)</f>
        <v>0</v>
      </c>
      <c r="G41" s="32">
        <f>F41/E41</f>
        <v>0</v>
      </c>
    </row>
    <row r="42" spans="2:7" x14ac:dyDescent="0.2">
      <c r="B42" s="33" t="s">
        <v>71</v>
      </c>
      <c r="C42" s="60" t="s">
        <v>37</v>
      </c>
      <c r="D42" s="35" t="s">
        <v>8</v>
      </c>
      <c r="E42" s="36">
        <v>6</v>
      </c>
      <c r="F42" s="36">
        <v>0</v>
      </c>
      <c r="G42" s="37">
        <f>F42/E42</f>
        <v>0</v>
      </c>
    </row>
    <row r="43" spans="2:7" x14ac:dyDescent="0.2">
      <c r="B43" s="33"/>
      <c r="C43" s="17"/>
      <c r="D43" s="18" t="s">
        <v>10</v>
      </c>
      <c r="E43" s="19">
        <v>25</v>
      </c>
      <c r="F43" s="19">
        <v>0</v>
      </c>
      <c r="G43" s="21">
        <f t="shared" ref="G43:G44" si="3">F43/E43</f>
        <v>0</v>
      </c>
    </row>
    <row r="44" spans="2:7" ht="15" thickBot="1" x14ac:dyDescent="0.25">
      <c r="B44" s="33"/>
      <c r="C44" s="17"/>
      <c r="D44" s="18" t="s">
        <v>7</v>
      </c>
      <c r="E44" s="19">
        <v>17</v>
      </c>
      <c r="F44" s="19">
        <v>0</v>
      </c>
      <c r="G44" s="21">
        <f t="shared" si="3"/>
        <v>0</v>
      </c>
    </row>
    <row r="45" spans="2:7" ht="15" thickBot="1" x14ac:dyDescent="0.25">
      <c r="B45" s="28" t="s">
        <v>40</v>
      </c>
      <c r="C45" s="29"/>
      <c r="D45" s="30"/>
      <c r="E45" s="31">
        <f>SUM(E40:E42)</f>
        <v>9</v>
      </c>
      <c r="F45" s="31">
        <f>SUM(F40:F42)</f>
        <v>0</v>
      </c>
      <c r="G45" s="32">
        <f>F45/E45</f>
        <v>0</v>
      </c>
    </row>
    <row r="46" spans="2:7" x14ac:dyDescent="0.2">
      <c r="D46" s="54"/>
      <c r="E46" s="54"/>
      <c r="F46" s="54"/>
    </row>
    <row r="47" spans="2:7" x14ac:dyDescent="0.2">
      <c r="B47" s="5" t="s">
        <v>61</v>
      </c>
      <c r="C47" s="5"/>
    </row>
    <row r="48" spans="2:7" ht="15" thickBot="1" x14ac:dyDescent="0.25"/>
    <row r="49" spans="2:7" ht="15" thickBot="1" x14ac:dyDescent="0.25">
      <c r="B49" s="6" t="s">
        <v>17</v>
      </c>
      <c r="C49" s="7" t="s">
        <v>24</v>
      </c>
      <c r="D49" s="8" t="s">
        <v>19</v>
      </c>
      <c r="E49" s="8" t="s">
        <v>20</v>
      </c>
      <c r="F49" s="8" t="s">
        <v>21</v>
      </c>
      <c r="G49" s="9" t="s">
        <v>22</v>
      </c>
    </row>
    <row r="50" spans="2:7" s="70" customFormat="1" ht="26.25" thickBot="1" x14ac:dyDescent="0.3">
      <c r="B50" s="64" t="s">
        <v>23</v>
      </c>
      <c r="C50" s="65" t="s">
        <v>31</v>
      </c>
      <c r="D50" s="66" t="s">
        <v>8</v>
      </c>
      <c r="E50" s="80">
        <v>1</v>
      </c>
      <c r="F50" s="81">
        <v>1</v>
      </c>
      <c r="G50" s="69">
        <f>F50/E50</f>
        <v>1</v>
      </c>
    </row>
    <row r="51" spans="2:7" s="70" customFormat="1" ht="39" thickBot="1" x14ac:dyDescent="0.3">
      <c r="B51" s="64" t="s">
        <v>27</v>
      </c>
      <c r="C51" s="65" t="s">
        <v>58</v>
      </c>
      <c r="D51" s="66" t="s">
        <v>8</v>
      </c>
      <c r="E51" s="80">
        <v>2</v>
      </c>
      <c r="F51" s="81">
        <v>2</v>
      </c>
      <c r="G51" s="69">
        <f>F51/E51</f>
        <v>1</v>
      </c>
    </row>
    <row r="52" spans="2:7" s="70" customFormat="1" ht="39" thickBot="1" x14ac:dyDescent="0.3">
      <c r="B52" s="64" t="s">
        <v>23</v>
      </c>
      <c r="C52" s="65" t="s">
        <v>58</v>
      </c>
      <c r="D52" s="66" t="s">
        <v>8</v>
      </c>
      <c r="E52" s="80">
        <v>13</v>
      </c>
      <c r="F52" s="81">
        <v>13</v>
      </c>
      <c r="G52" s="69">
        <f>F52/E52</f>
        <v>1</v>
      </c>
    </row>
    <row r="53" spans="2:7" s="70" customFormat="1" ht="39" thickBot="1" x14ac:dyDescent="0.3">
      <c r="B53" s="64" t="s">
        <v>32</v>
      </c>
      <c r="C53" s="65" t="s">
        <v>58</v>
      </c>
      <c r="D53" s="66" t="s">
        <v>8</v>
      </c>
      <c r="E53" s="80">
        <v>6</v>
      </c>
      <c r="F53" s="81">
        <v>6</v>
      </c>
      <c r="G53" s="69">
        <f>F53/E53</f>
        <v>1</v>
      </c>
    </row>
    <row r="54" spans="2:7" s="70" customFormat="1" ht="21" customHeight="1" x14ac:dyDescent="0.25">
      <c r="B54" s="71" t="s">
        <v>27</v>
      </c>
      <c r="C54" s="72" t="s">
        <v>25</v>
      </c>
      <c r="D54" s="66" t="s">
        <v>8</v>
      </c>
      <c r="E54" s="80">
        <v>0</v>
      </c>
      <c r="F54" s="81">
        <v>0</v>
      </c>
      <c r="G54" s="69">
        <v>0</v>
      </c>
    </row>
    <row r="55" spans="2:7" s="70" customFormat="1" ht="27.75" customHeight="1" thickBot="1" x14ac:dyDescent="0.3">
      <c r="B55" s="73"/>
      <c r="C55" s="74"/>
      <c r="D55" s="75" t="s">
        <v>6</v>
      </c>
      <c r="E55" s="88">
        <v>0</v>
      </c>
      <c r="F55" s="89">
        <v>0</v>
      </c>
      <c r="G55" s="78">
        <v>0</v>
      </c>
    </row>
    <row r="56" spans="2:7" s="70" customFormat="1" x14ac:dyDescent="0.25">
      <c r="B56" s="10" t="s">
        <v>23</v>
      </c>
      <c r="C56" s="11" t="s">
        <v>25</v>
      </c>
      <c r="D56" s="79" t="s">
        <v>8</v>
      </c>
      <c r="E56" s="80">
        <v>14</v>
      </c>
      <c r="F56" s="81">
        <v>0</v>
      </c>
      <c r="G56" s="82">
        <f>F56/E56</f>
        <v>0</v>
      </c>
    </row>
    <row r="57" spans="2:7" s="70" customFormat="1" x14ac:dyDescent="0.25">
      <c r="B57" s="16"/>
      <c r="C57" s="17"/>
      <c r="D57" s="61" t="s">
        <v>44</v>
      </c>
      <c r="E57" s="83">
        <v>4</v>
      </c>
      <c r="F57" s="84">
        <v>0</v>
      </c>
      <c r="G57" s="63">
        <f>F57/E57</f>
        <v>0</v>
      </c>
    </row>
    <row r="58" spans="2:7" s="70" customFormat="1" x14ac:dyDescent="0.25">
      <c r="B58" s="16"/>
      <c r="C58" s="17"/>
      <c r="D58" s="61" t="s">
        <v>41</v>
      </c>
      <c r="E58" s="83">
        <v>1</v>
      </c>
      <c r="F58" s="84">
        <v>0</v>
      </c>
      <c r="G58" s="63">
        <f>F58/E58</f>
        <v>0</v>
      </c>
    </row>
    <row r="59" spans="2:7" s="70" customFormat="1" ht="15" thickBot="1" x14ac:dyDescent="0.3">
      <c r="B59" s="85"/>
      <c r="C59" s="86"/>
      <c r="D59" s="87" t="s">
        <v>6</v>
      </c>
      <c r="E59" s="88">
        <v>2</v>
      </c>
      <c r="F59" s="89">
        <v>0</v>
      </c>
      <c r="G59" s="90">
        <f t="shared" ref="G59:G95" si="4">F59/E59</f>
        <v>0</v>
      </c>
    </row>
    <row r="60" spans="2:7" s="70" customFormat="1" x14ac:dyDescent="0.25">
      <c r="B60" s="71" t="s">
        <v>32</v>
      </c>
      <c r="C60" s="72" t="s">
        <v>25</v>
      </c>
      <c r="D60" s="66" t="s">
        <v>8</v>
      </c>
      <c r="E60" s="80">
        <v>4</v>
      </c>
      <c r="F60" s="81">
        <v>0</v>
      </c>
      <c r="G60" s="69">
        <f t="shared" si="4"/>
        <v>0</v>
      </c>
    </row>
    <row r="61" spans="2:7" s="70" customFormat="1" x14ac:dyDescent="0.25">
      <c r="B61" s="91"/>
      <c r="C61" s="92"/>
      <c r="D61" s="93" t="s">
        <v>41</v>
      </c>
      <c r="E61" s="83">
        <v>2</v>
      </c>
      <c r="F61" s="84">
        <v>0</v>
      </c>
      <c r="G61" s="96">
        <f t="shared" si="4"/>
        <v>0</v>
      </c>
    </row>
    <row r="62" spans="2:7" s="70" customFormat="1" ht="15" thickBot="1" x14ac:dyDescent="0.3">
      <c r="B62" s="73"/>
      <c r="C62" s="74"/>
      <c r="D62" s="75" t="s">
        <v>6</v>
      </c>
      <c r="E62" s="88">
        <v>2</v>
      </c>
      <c r="F62" s="89">
        <v>0</v>
      </c>
      <c r="G62" s="78">
        <f t="shared" si="4"/>
        <v>0</v>
      </c>
    </row>
    <row r="63" spans="2:7" s="70" customFormat="1" ht="42.75" customHeight="1" thickBot="1" x14ac:dyDescent="0.3">
      <c r="B63" s="123" t="s">
        <v>23</v>
      </c>
      <c r="C63" s="124" t="s">
        <v>63</v>
      </c>
      <c r="D63" s="125" t="s">
        <v>8</v>
      </c>
      <c r="E63" s="167">
        <v>3</v>
      </c>
      <c r="F63" s="168">
        <v>3</v>
      </c>
      <c r="G63" s="128">
        <f t="shared" si="4"/>
        <v>1</v>
      </c>
    </row>
    <row r="64" spans="2:7" s="70" customFormat="1" ht="39" thickBot="1" x14ac:dyDescent="0.3">
      <c r="B64" s="97" t="s">
        <v>27</v>
      </c>
      <c r="C64" s="98" t="s">
        <v>59</v>
      </c>
      <c r="D64" s="99" t="s">
        <v>8</v>
      </c>
      <c r="E64" s="121">
        <v>1</v>
      </c>
      <c r="F64" s="122">
        <v>1</v>
      </c>
      <c r="G64" s="102">
        <f t="shared" si="4"/>
        <v>1</v>
      </c>
    </row>
    <row r="65" spans="2:7" s="70" customFormat="1" ht="39" thickBot="1" x14ac:dyDescent="0.3">
      <c r="B65" s="64" t="s">
        <v>23</v>
      </c>
      <c r="C65" s="65" t="s">
        <v>59</v>
      </c>
      <c r="D65" s="66" t="s">
        <v>8</v>
      </c>
      <c r="E65" s="80">
        <v>6</v>
      </c>
      <c r="F65" s="81">
        <v>5</v>
      </c>
      <c r="G65" s="69">
        <f t="shared" si="4"/>
        <v>0.83333333333333337</v>
      </c>
    </row>
    <row r="66" spans="2:7" s="70" customFormat="1" ht="39" thickBot="1" x14ac:dyDescent="0.3">
      <c r="B66" s="64" t="s">
        <v>28</v>
      </c>
      <c r="C66" s="65" t="s">
        <v>59</v>
      </c>
      <c r="D66" s="66" t="s">
        <v>8</v>
      </c>
      <c r="E66" s="80">
        <v>3</v>
      </c>
      <c r="F66" s="81">
        <v>2</v>
      </c>
      <c r="G66" s="69">
        <f t="shared" si="4"/>
        <v>0.66666666666666663</v>
      </c>
    </row>
    <row r="67" spans="2:7" s="70" customFormat="1" ht="15" thickBot="1" x14ac:dyDescent="0.3">
      <c r="B67" s="103" t="s">
        <v>27</v>
      </c>
      <c r="C67" s="104" t="s">
        <v>34</v>
      </c>
      <c r="D67" s="105" t="s">
        <v>8</v>
      </c>
      <c r="E67" s="169">
        <v>1</v>
      </c>
      <c r="F67" s="170">
        <v>1</v>
      </c>
      <c r="G67" s="108">
        <f t="shared" si="4"/>
        <v>1</v>
      </c>
    </row>
    <row r="68" spans="2:7" s="70" customFormat="1" ht="15" thickBot="1" x14ac:dyDescent="0.3">
      <c r="B68" s="103" t="s">
        <v>23</v>
      </c>
      <c r="C68" s="104" t="s">
        <v>34</v>
      </c>
      <c r="D68" s="105" t="s">
        <v>8</v>
      </c>
      <c r="E68" s="169">
        <v>1</v>
      </c>
      <c r="F68" s="170">
        <v>1</v>
      </c>
      <c r="G68" s="108">
        <f t="shared" si="4"/>
        <v>1</v>
      </c>
    </row>
    <row r="69" spans="2:7" s="70" customFormat="1" ht="15" thickBot="1" x14ac:dyDescent="0.3">
      <c r="B69" s="103" t="s">
        <v>32</v>
      </c>
      <c r="C69" s="104" t="s">
        <v>34</v>
      </c>
      <c r="D69" s="105" t="s">
        <v>41</v>
      </c>
      <c r="E69" s="169">
        <v>1</v>
      </c>
      <c r="F69" s="170">
        <v>1</v>
      </c>
      <c r="G69" s="108">
        <f t="shared" si="4"/>
        <v>1</v>
      </c>
    </row>
    <row r="70" spans="2:7" s="70" customFormat="1" ht="15" thickBot="1" x14ac:dyDescent="0.3">
      <c r="B70" s="103" t="s">
        <v>27</v>
      </c>
      <c r="C70" s="104" t="s">
        <v>30</v>
      </c>
      <c r="D70" s="105" t="s">
        <v>8</v>
      </c>
      <c r="E70" s="169">
        <v>1</v>
      </c>
      <c r="F70" s="170">
        <v>1</v>
      </c>
      <c r="G70" s="108">
        <f t="shared" si="4"/>
        <v>1</v>
      </c>
    </row>
    <row r="71" spans="2:7" s="70" customFormat="1" ht="15" thickBot="1" x14ac:dyDescent="0.3">
      <c r="B71" s="103" t="s">
        <v>23</v>
      </c>
      <c r="C71" s="104" t="s">
        <v>30</v>
      </c>
      <c r="D71" s="105" t="s">
        <v>8</v>
      </c>
      <c r="E71" s="169">
        <v>3</v>
      </c>
      <c r="F71" s="170">
        <v>3</v>
      </c>
      <c r="G71" s="108">
        <f t="shared" si="4"/>
        <v>1</v>
      </c>
    </row>
    <row r="72" spans="2:7" s="70" customFormat="1" ht="26.25" thickBot="1" x14ac:dyDescent="0.3">
      <c r="B72" s="135" t="s">
        <v>23</v>
      </c>
      <c r="C72" s="136" t="s">
        <v>36</v>
      </c>
      <c r="D72" s="125" t="s">
        <v>8</v>
      </c>
      <c r="E72" s="167">
        <v>2</v>
      </c>
      <c r="F72" s="168">
        <v>2</v>
      </c>
      <c r="G72" s="128">
        <f t="shared" si="4"/>
        <v>1</v>
      </c>
    </row>
    <row r="73" spans="2:7" s="70" customFormat="1" ht="51.75" thickBot="1" x14ac:dyDescent="0.3">
      <c r="B73" s="135" t="s">
        <v>23</v>
      </c>
      <c r="C73" s="171" t="s">
        <v>65</v>
      </c>
      <c r="D73" s="172" t="s">
        <v>8</v>
      </c>
      <c r="E73" s="173">
        <v>1</v>
      </c>
      <c r="F73" s="174">
        <v>1</v>
      </c>
      <c r="G73" s="128">
        <f t="shared" ref="G73" si="5">F73/E73</f>
        <v>1</v>
      </c>
    </row>
    <row r="74" spans="2:7" s="70" customFormat="1" ht="51.75" thickBot="1" x14ac:dyDescent="0.3">
      <c r="B74" s="135" t="s">
        <v>28</v>
      </c>
      <c r="C74" s="175" t="s">
        <v>65</v>
      </c>
      <c r="D74" s="172" t="s">
        <v>66</v>
      </c>
      <c r="E74" s="173">
        <v>1</v>
      </c>
      <c r="F74" s="174">
        <v>1</v>
      </c>
      <c r="G74" s="128">
        <f t="shared" si="4"/>
        <v>1</v>
      </c>
    </row>
    <row r="75" spans="2:7" s="70" customFormat="1" ht="39" thickBot="1" x14ac:dyDescent="0.3">
      <c r="B75" s="135" t="s">
        <v>23</v>
      </c>
      <c r="C75" s="124" t="s">
        <v>64</v>
      </c>
      <c r="D75" s="172" t="s">
        <v>8</v>
      </c>
      <c r="E75" s="173">
        <v>3</v>
      </c>
      <c r="F75" s="176">
        <v>3</v>
      </c>
      <c r="G75" s="128">
        <f t="shared" si="4"/>
        <v>1</v>
      </c>
    </row>
    <row r="76" spans="2:7" s="70" customFormat="1" ht="15" thickBot="1" x14ac:dyDescent="0.3">
      <c r="B76" s="123" t="s">
        <v>23</v>
      </c>
      <c r="C76" s="124" t="s">
        <v>48</v>
      </c>
      <c r="D76" s="125" t="s">
        <v>8</v>
      </c>
      <c r="E76" s="167">
        <v>2</v>
      </c>
      <c r="F76" s="168">
        <v>2</v>
      </c>
      <c r="G76" s="128">
        <f>F76/E76</f>
        <v>1</v>
      </c>
    </row>
    <row r="77" spans="2:7" ht="15" thickBot="1" x14ac:dyDescent="0.25">
      <c r="B77" s="140" t="s">
        <v>14</v>
      </c>
      <c r="C77" s="141"/>
      <c r="D77" s="142"/>
      <c r="E77" s="143">
        <f>SUM(E50:E76)</f>
        <v>80</v>
      </c>
      <c r="F77" s="143">
        <f>SUM(F50:F76)</f>
        <v>49</v>
      </c>
      <c r="G77" s="144">
        <f t="shared" si="4"/>
        <v>0.61250000000000004</v>
      </c>
    </row>
    <row r="78" spans="2:7" ht="23.25" customHeight="1" x14ac:dyDescent="0.2">
      <c r="B78" s="117" t="s">
        <v>5</v>
      </c>
      <c r="C78" s="118" t="s">
        <v>58</v>
      </c>
      <c r="D78" s="79" t="s">
        <v>8</v>
      </c>
      <c r="E78" s="80">
        <v>9</v>
      </c>
      <c r="F78" s="81">
        <v>9</v>
      </c>
      <c r="G78" s="82">
        <f t="shared" si="4"/>
        <v>1</v>
      </c>
    </row>
    <row r="79" spans="2:7" ht="23.25" customHeight="1" x14ac:dyDescent="0.2">
      <c r="B79" s="33"/>
      <c r="C79" s="145"/>
      <c r="D79" s="57" t="s">
        <v>6</v>
      </c>
      <c r="E79" s="121">
        <v>3</v>
      </c>
      <c r="F79" s="122">
        <v>3</v>
      </c>
      <c r="G79" s="59">
        <f t="shared" si="4"/>
        <v>1</v>
      </c>
    </row>
    <row r="80" spans="2:7" ht="15.75" customHeight="1" thickBot="1" x14ac:dyDescent="0.25">
      <c r="B80" s="119"/>
      <c r="C80" s="120"/>
      <c r="D80" s="57" t="s">
        <v>41</v>
      </c>
      <c r="E80" s="121">
        <v>1</v>
      </c>
      <c r="F80" s="122">
        <v>0</v>
      </c>
      <c r="G80" s="59">
        <f t="shared" si="4"/>
        <v>0</v>
      </c>
    </row>
    <row r="81" spans="2:7" ht="20.25" customHeight="1" x14ac:dyDescent="0.2">
      <c r="B81" s="10" t="s">
        <v>5</v>
      </c>
      <c r="C81" s="72" t="s">
        <v>25</v>
      </c>
      <c r="D81" s="66" t="s">
        <v>8</v>
      </c>
      <c r="E81" s="80">
        <v>18</v>
      </c>
      <c r="F81" s="81">
        <v>0</v>
      </c>
      <c r="G81" s="82">
        <f t="shared" si="4"/>
        <v>0</v>
      </c>
    </row>
    <row r="82" spans="2:7" ht="20.25" customHeight="1" x14ac:dyDescent="0.2">
      <c r="B82" s="16"/>
      <c r="C82" s="92"/>
      <c r="D82" s="93" t="s">
        <v>6</v>
      </c>
      <c r="E82" s="83">
        <v>8</v>
      </c>
      <c r="F82" s="84">
        <v>0</v>
      </c>
      <c r="G82" s="63">
        <f t="shared" si="4"/>
        <v>0</v>
      </c>
    </row>
    <row r="83" spans="2:7" ht="43.5" customHeight="1" thickBot="1" x14ac:dyDescent="0.25">
      <c r="B83" s="177" t="s">
        <v>5</v>
      </c>
      <c r="C83" s="98" t="s">
        <v>63</v>
      </c>
      <c r="D83" s="99" t="s">
        <v>8</v>
      </c>
      <c r="E83" s="121">
        <v>9</v>
      </c>
      <c r="F83" s="122">
        <v>9</v>
      </c>
      <c r="G83" s="59">
        <f t="shared" si="4"/>
        <v>1</v>
      </c>
    </row>
    <row r="84" spans="2:7" ht="39" thickBot="1" x14ac:dyDescent="0.25">
      <c r="B84" s="64" t="s">
        <v>5</v>
      </c>
      <c r="C84" s="65" t="s">
        <v>59</v>
      </c>
      <c r="D84" s="66" t="s">
        <v>8</v>
      </c>
      <c r="E84" s="80">
        <v>5</v>
      </c>
      <c r="F84" s="81">
        <v>4</v>
      </c>
      <c r="G84" s="69">
        <f t="shared" si="4"/>
        <v>0.8</v>
      </c>
    </row>
    <row r="85" spans="2:7" ht="28.5" customHeight="1" thickBot="1" x14ac:dyDescent="0.25">
      <c r="B85" s="123" t="s">
        <v>5</v>
      </c>
      <c r="C85" s="124" t="s">
        <v>29</v>
      </c>
      <c r="D85" s="125" t="s">
        <v>8</v>
      </c>
      <c r="E85" s="167">
        <v>1</v>
      </c>
      <c r="F85" s="168">
        <v>1</v>
      </c>
      <c r="G85" s="128">
        <f t="shared" si="4"/>
        <v>1</v>
      </c>
    </row>
    <row r="86" spans="2:7" ht="15" thickBot="1" x14ac:dyDescent="0.25">
      <c r="B86" s="123" t="s">
        <v>5</v>
      </c>
      <c r="C86" s="124" t="s">
        <v>33</v>
      </c>
      <c r="D86" s="125" t="s">
        <v>8</v>
      </c>
      <c r="E86" s="167">
        <v>2</v>
      </c>
      <c r="F86" s="168">
        <v>2</v>
      </c>
      <c r="G86" s="128">
        <f t="shared" si="4"/>
        <v>1</v>
      </c>
    </row>
    <row r="87" spans="2:7" ht="15" thickBot="1" x14ac:dyDescent="0.25">
      <c r="B87" s="123" t="s">
        <v>5</v>
      </c>
      <c r="C87" s="124" t="s">
        <v>48</v>
      </c>
      <c r="D87" s="125" t="s">
        <v>8</v>
      </c>
      <c r="E87" s="167">
        <v>2</v>
      </c>
      <c r="F87" s="168">
        <v>2</v>
      </c>
      <c r="G87" s="128">
        <f t="shared" si="4"/>
        <v>1</v>
      </c>
    </row>
    <row r="88" spans="2:7" ht="51.75" thickBot="1" x14ac:dyDescent="0.25">
      <c r="B88" s="123" t="s">
        <v>5</v>
      </c>
      <c r="C88" s="124" t="s">
        <v>65</v>
      </c>
      <c r="D88" s="125" t="s">
        <v>8</v>
      </c>
      <c r="E88" s="167">
        <v>1</v>
      </c>
      <c r="F88" s="168">
        <v>1</v>
      </c>
      <c r="G88" s="128">
        <f t="shared" si="4"/>
        <v>1</v>
      </c>
    </row>
    <row r="89" spans="2:7" ht="39" thickBot="1" x14ac:dyDescent="0.25">
      <c r="B89" s="123" t="s">
        <v>5</v>
      </c>
      <c r="C89" s="124" t="s">
        <v>35</v>
      </c>
      <c r="D89" s="125" t="s">
        <v>8</v>
      </c>
      <c r="E89" s="167">
        <v>1</v>
      </c>
      <c r="F89" s="168">
        <v>1</v>
      </c>
      <c r="G89" s="128">
        <f t="shared" si="4"/>
        <v>1</v>
      </c>
    </row>
    <row r="90" spans="2:7" ht="15" thickBot="1" x14ac:dyDescent="0.25">
      <c r="B90" s="47" t="s">
        <v>16</v>
      </c>
      <c r="C90" s="48"/>
      <c r="D90" s="49"/>
      <c r="E90" s="50">
        <f>SUM(E78:E89)</f>
        <v>60</v>
      </c>
      <c r="F90" s="50">
        <f>SUM(F78:F89)</f>
        <v>32</v>
      </c>
      <c r="G90" s="51">
        <f t="shared" si="4"/>
        <v>0.53333333333333333</v>
      </c>
    </row>
    <row r="91" spans="2:7" ht="39" thickBot="1" x14ac:dyDescent="0.25">
      <c r="B91" s="103" t="s">
        <v>71</v>
      </c>
      <c r="C91" s="129" t="s">
        <v>25</v>
      </c>
      <c r="D91" s="105" t="s">
        <v>8</v>
      </c>
      <c r="E91" s="169">
        <v>57</v>
      </c>
      <c r="F91" s="170">
        <v>0</v>
      </c>
      <c r="G91" s="108">
        <f t="shared" si="4"/>
        <v>0</v>
      </c>
    </row>
    <row r="92" spans="2:7" ht="47.25" customHeight="1" thickBot="1" x14ac:dyDescent="0.25">
      <c r="B92" s="103" t="s">
        <v>71</v>
      </c>
      <c r="C92" s="129" t="s">
        <v>63</v>
      </c>
      <c r="D92" s="105" t="s">
        <v>8</v>
      </c>
      <c r="E92" s="169">
        <v>11</v>
      </c>
      <c r="F92" s="170">
        <v>9</v>
      </c>
      <c r="G92" s="108">
        <f t="shared" si="4"/>
        <v>0.81818181818181823</v>
      </c>
    </row>
    <row r="93" spans="2:7" ht="47.25" customHeight="1" thickBot="1" x14ac:dyDescent="0.25">
      <c r="B93" s="103" t="s">
        <v>71</v>
      </c>
      <c r="C93" s="129" t="s">
        <v>48</v>
      </c>
      <c r="D93" s="105" t="s">
        <v>8</v>
      </c>
      <c r="E93" s="169">
        <v>3</v>
      </c>
      <c r="F93" s="170">
        <v>3</v>
      </c>
      <c r="G93" s="108">
        <f t="shared" si="4"/>
        <v>1</v>
      </c>
    </row>
    <row r="94" spans="2:7" ht="26.25" thickBot="1" x14ac:dyDescent="0.25">
      <c r="B94" s="103" t="s">
        <v>71</v>
      </c>
      <c r="C94" s="129" t="s">
        <v>36</v>
      </c>
      <c r="D94" s="105" t="s">
        <v>8</v>
      </c>
      <c r="E94" s="169">
        <v>2</v>
      </c>
      <c r="F94" s="170">
        <v>2</v>
      </c>
      <c r="G94" s="108">
        <f t="shared" si="4"/>
        <v>1</v>
      </c>
    </row>
    <row r="95" spans="2:7" ht="15" thickBot="1" x14ac:dyDescent="0.25">
      <c r="B95" s="47" t="s">
        <v>70</v>
      </c>
      <c r="C95" s="48"/>
      <c r="D95" s="49"/>
      <c r="E95" s="50">
        <f>SUM(E91:E94)</f>
        <v>73</v>
      </c>
      <c r="F95" s="50">
        <f>SUM(F91:F94)</f>
        <v>14</v>
      </c>
      <c r="G95" s="51">
        <f t="shared" si="4"/>
        <v>0.19178082191780821</v>
      </c>
    </row>
    <row r="97" spans="2:7" x14ac:dyDescent="0.2">
      <c r="B97" s="5" t="s">
        <v>62</v>
      </c>
      <c r="C97" s="5"/>
    </row>
    <row r="98" spans="2:7" ht="15" thickBot="1" x14ac:dyDescent="0.25"/>
    <row r="99" spans="2:7" ht="15" thickBot="1" x14ac:dyDescent="0.25">
      <c r="B99" s="6" t="s">
        <v>17</v>
      </c>
      <c r="C99" s="7" t="s">
        <v>24</v>
      </c>
      <c r="D99" s="8" t="s">
        <v>19</v>
      </c>
      <c r="E99" s="8" t="s">
        <v>20</v>
      </c>
      <c r="F99" s="8" t="s">
        <v>21</v>
      </c>
      <c r="G99" s="9" t="s">
        <v>22</v>
      </c>
    </row>
    <row r="100" spans="2:7" ht="57.75" customHeight="1" thickBot="1" x14ac:dyDescent="0.25">
      <c r="B100" s="130" t="s">
        <v>5</v>
      </c>
      <c r="C100" s="131" t="s">
        <v>45</v>
      </c>
      <c r="D100" s="61" t="s">
        <v>41</v>
      </c>
      <c r="E100" s="83">
        <v>1</v>
      </c>
      <c r="F100" s="84">
        <v>1</v>
      </c>
      <c r="G100" s="63">
        <f>F100/E100</f>
        <v>1</v>
      </c>
    </row>
    <row r="101" spans="2:7" ht="15" thickBot="1" x14ac:dyDescent="0.25">
      <c r="B101" s="47" t="s">
        <v>16</v>
      </c>
      <c r="C101" s="48"/>
      <c r="D101" s="49"/>
      <c r="E101" s="50">
        <f>SUM(E100:E100)</f>
        <v>1</v>
      </c>
      <c r="F101" s="50">
        <f>SUM(F100:F100)</f>
        <v>1</v>
      </c>
      <c r="G101" s="51">
        <f t="shared" ref="G101:G105" si="6">F101/E101</f>
        <v>1</v>
      </c>
    </row>
    <row r="102" spans="2:7" ht="21.75" customHeight="1" x14ac:dyDescent="0.2">
      <c r="B102" s="71" t="s">
        <v>71</v>
      </c>
      <c r="C102" s="72" t="s">
        <v>45</v>
      </c>
      <c r="D102" s="66" t="s">
        <v>8</v>
      </c>
      <c r="E102" s="80">
        <v>19</v>
      </c>
      <c r="F102" s="81">
        <v>17</v>
      </c>
      <c r="G102" s="69">
        <f t="shared" si="6"/>
        <v>0.89473684210526316</v>
      </c>
    </row>
    <row r="103" spans="2:7" ht="21.75" customHeight="1" x14ac:dyDescent="0.2">
      <c r="B103" s="91"/>
      <c r="C103" s="92"/>
      <c r="D103" s="93" t="s">
        <v>44</v>
      </c>
      <c r="E103" s="178">
        <v>38</v>
      </c>
      <c r="F103" s="178">
        <v>28</v>
      </c>
      <c r="G103" s="96">
        <f t="shared" si="6"/>
        <v>0.73684210526315785</v>
      </c>
    </row>
    <row r="104" spans="2:7" ht="21.75" customHeight="1" thickBot="1" x14ac:dyDescent="0.25">
      <c r="B104" s="73"/>
      <c r="C104" s="74"/>
      <c r="D104" s="75" t="s">
        <v>41</v>
      </c>
      <c r="E104" s="179">
        <v>95</v>
      </c>
      <c r="F104" s="179">
        <v>69</v>
      </c>
      <c r="G104" s="78">
        <f t="shared" si="6"/>
        <v>0.72631578947368425</v>
      </c>
    </row>
    <row r="105" spans="2:7" ht="15" thickBot="1" x14ac:dyDescent="0.25">
      <c r="B105" s="146" t="s">
        <v>70</v>
      </c>
      <c r="C105" s="147"/>
      <c r="D105" s="148"/>
      <c r="E105" s="149">
        <f>SUM(E102:E104)</f>
        <v>152</v>
      </c>
      <c r="F105" s="149">
        <f>SUM(F102:F104)</f>
        <v>114</v>
      </c>
      <c r="G105" s="150">
        <f t="shared" si="6"/>
        <v>0.75</v>
      </c>
    </row>
    <row r="106" spans="2:7" x14ac:dyDescent="0.2">
      <c r="B106" s="10" t="s">
        <v>0</v>
      </c>
      <c r="C106" s="11" t="s">
        <v>1</v>
      </c>
      <c r="D106" s="12" t="s">
        <v>8</v>
      </c>
      <c r="E106" s="13">
        <v>13</v>
      </c>
      <c r="F106" s="14">
        <v>13</v>
      </c>
      <c r="G106" s="15">
        <f>IFERROR(F106/E106,0)</f>
        <v>1</v>
      </c>
    </row>
    <row r="107" spans="2:7" x14ac:dyDescent="0.2">
      <c r="B107" s="16"/>
      <c r="C107" s="17"/>
      <c r="D107" s="18" t="s">
        <v>6</v>
      </c>
      <c r="E107" s="19">
        <v>0</v>
      </c>
      <c r="F107" s="20">
        <v>0</v>
      </c>
      <c r="G107" s="21">
        <f t="shared" ref="G107:G110" si="7">IFERROR(F107/E107,0)</f>
        <v>0</v>
      </c>
    </row>
    <row r="108" spans="2:7" x14ac:dyDescent="0.2">
      <c r="B108" s="16"/>
      <c r="C108" s="17"/>
      <c r="D108" s="18" t="s">
        <v>10</v>
      </c>
      <c r="E108" s="19">
        <v>1</v>
      </c>
      <c r="F108" s="20">
        <v>1</v>
      </c>
      <c r="G108" s="21">
        <f t="shared" si="7"/>
        <v>1</v>
      </c>
    </row>
    <row r="109" spans="2:7" x14ac:dyDescent="0.2">
      <c r="B109" s="16"/>
      <c r="C109" s="17"/>
      <c r="D109" s="18" t="s">
        <v>7</v>
      </c>
      <c r="E109" s="19">
        <v>1</v>
      </c>
      <c r="F109" s="20">
        <v>1</v>
      </c>
      <c r="G109" s="21">
        <f t="shared" si="7"/>
        <v>1</v>
      </c>
    </row>
    <row r="110" spans="2:7" ht="15" thickBot="1" x14ac:dyDescent="0.25">
      <c r="B110" s="85"/>
      <c r="C110" s="86"/>
      <c r="D110" s="151" t="s">
        <v>9</v>
      </c>
      <c r="E110" s="152">
        <v>0</v>
      </c>
      <c r="F110" s="153">
        <v>0</v>
      </c>
      <c r="G110" s="154">
        <f t="shared" si="7"/>
        <v>0</v>
      </c>
    </row>
    <row r="111" spans="2:7" ht="18" customHeight="1" thickBot="1" x14ac:dyDescent="0.25">
      <c r="B111" s="155" t="s">
        <v>12</v>
      </c>
      <c r="C111" s="156"/>
      <c r="D111" s="157"/>
      <c r="E111" s="158">
        <f>SUM(E106:E110)</f>
        <v>15</v>
      </c>
      <c r="F111" s="158">
        <f>SUM(F106:F110)</f>
        <v>15</v>
      </c>
      <c r="G111" s="159">
        <f t="shared" ref="G111" si="8">F111/E111</f>
        <v>1</v>
      </c>
    </row>
  </sheetData>
  <sheetProtection algorithmName="SHA-512" hashValue="AXggpX5793JaQ1xaG7CvtA0HFEXIWePO/4HuJ6AOPv2Y2EyeqpOf5SHa2b28p00S8Jxr5h9AY2sz4AfQL8ThzA==" saltValue="bZaHZaY6Ek9uBlbtM5XNTw==" spinCount="100000" sheet="1" objects="1" scenarios="1"/>
  <mergeCells count="41">
    <mergeCell ref="B45:D45"/>
    <mergeCell ref="D6:G8"/>
    <mergeCell ref="B12:B16"/>
    <mergeCell ref="C12:C16"/>
    <mergeCell ref="B17:D17"/>
    <mergeCell ref="B18:B22"/>
    <mergeCell ref="C18:C22"/>
    <mergeCell ref="B27:D27"/>
    <mergeCell ref="B42:B44"/>
    <mergeCell ref="C42:C44"/>
    <mergeCell ref="B23:D23"/>
    <mergeCell ref="B25:D25"/>
    <mergeCell ref="B28:D28"/>
    <mergeCell ref="B30:D30"/>
    <mergeCell ref="B33:B35"/>
    <mergeCell ref="C33:C35"/>
    <mergeCell ref="B36:D36"/>
    <mergeCell ref="B38:D38"/>
    <mergeCell ref="B39:B40"/>
    <mergeCell ref="C39:C40"/>
    <mergeCell ref="B41:D41"/>
    <mergeCell ref="B90:D90"/>
    <mergeCell ref="B54:B55"/>
    <mergeCell ref="C54:C55"/>
    <mergeCell ref="B56:B59"/>
    <mergeCell ref="C56:C59"/>
    <mergeCell ref="B60:B62"/>
    <mergeCell ref="C60:C62"/>
    <mergeCell ref="B77:D77"/>
    <mergeCell ref="B78:B80"/>
    <mergeCell ref="C78:C80"/>
    <mergeCell ref="B81:B82"/>
    <mergeCell ref="C81:C82"/>
    <mergeCell ref="B111:D111"/>
    <mergeCell ref="B95:D95"/>
    <mergeCell ref="B101:D101"/>
    <mergeCell ref="B102:B104"/>
    <mergeCell ref="C102:C104"/>
    <mergeCell ref="B105:D105"/>
    <mergeCell ref="B106:B110"/>
    <mergeCell ref="C106:C110"/>
  </mergeCell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01"/>
  <sheetViews>
    <sheetView zoomScaleNormal="100" workbookViewId="0">
      <selection activeCell="B12" sqref="B12:B16"/>
    </sheetView>
  </sheetViews>
  <sheetFormatPr baseColWidth="10" defaultColWidth="11.42578125" defaultRowHeight="14.25" x14ac:dyDescent="0.2"/>
  <cols>
    <col min="1" max="1" width="2.85546875" style="1" customWidth="1"/>
    <col min="2" max="2" width="24.85546875" style="1" customWidth="1"/>
    <col min="3" max="3" width="28.42578125" style="1" bestFit="1" customWidth="1"/>
    <col min="4" max="4" width="22" style="1" customWidth="1"/>
    <col min="5" max="5" width="14.28515625" style="1" customWidth="1"/>
    <col min="6" max="6" width="18.140625" style="1" bestFit="1" customWidth="1"/>
    <col min="7" max="7" width="21.42578125" style="1" bestFit="1" customWidth="1"/>
    <col min="8" max="16384" width="11.42578125" style="1"/>
  </cols>
  <sheetData>
    <row r="1" spans="2:7" x14ac:dyDescent="0.2">
      <c r="C1" s="2"/>
    </row>
    <row r="2" spans="2:7" ht="15" x14ac:dyDescent="0.2">
      <c r="C2" s="3"/>
      <c r="D2" s="3"/>
      <c r="E2" s="3"/>
      <c r="F2" s="3"/>
      <c r="G2" s="3"/>
    </row>
    <row r="3" spans="2:7" ht="15" x14ac:dyDescent="0.2">
      <c r="C3" s="3"/>
      <c r="D3" s="3"/>
      <c r="E3" s="3"/>
      <c r="F3" s="3"/>
      <c r="G3" s="3"/>
    </row>
    <row r="4" spans="2:7" ht="15" x14ac:dyDescent="0.2">
      <c r="C4" s="3"/>
      <c r="D4" s="3"/>
      <c r="E4" s="3"/>
      <c r="F4" s="3"/>
      <c r="G4" s="3"/>
    </row>
    <row r="5" spans="2:7" ht="15" x14ac:dyDescent="0.2">
      <c r="C5" s="3"/>
      <c r="D5" s="3"/>
      <c r="E5" s="3"/>
      <c r="F5" s="3"/>
      <c r="G5" s="3"/>
    </row>
    <row r="6" spans="2:7" ht="15" x14ac:dyDescent="0.2">
      <c r="C6" s="3"/>
      <c r="D6" s="162"/>
      <c r="E6" s="162"/>
      <c r="F6" s="162"/>
      <c r="G6" s="162"/>
    </row>
    <row r="7" spans="2:7" ht="5.25" customHeight="1" x14ac:dyDescent="0.2">
      <c r="C7" s="3"/>
      <c r="D7" s="162"/>
      <c r="E7" s="162"/>
      <c r="F7" s="162"/>
      <c r="G7" s="162"/>
    </row>
    <row r="8" spans="2:7" x14ac:dyDescent="0.2">
      <c r="B8" s="4" t="s">
        <v>11</v>
      </c>
      <c r="D8" s="162"/>
      <c r="E8" s="162"/>
      <c r="F8" s="162"/>
      <c r="G8" s="162"/>
    </row>
    <row r="9" spans="2:7" x14ac:dyDescent="0.2">
      <c r="B9" s="5" t="s">
        <v>55</v>
      </c>
      <c r="C9" s="5"/>
    </row>
    <row r="10" spans="2:7" ht="15" thickBot="1" x14ac:dyDescent="0.25"/>
    <row r="11" spans="2:7" ht="26.25" thickBot="1" x14ac:dyDescent="0.25">
      <c r="B11" s="6" t="s">
        <v>17</v>
      </c>
      <c r="C11" s="7" t="s">
        <v>18</v>
      </c>
      <c r="D11" s="8" t="s">
        <v>19</v>
      </c>
      <c r="E11" s="8" t="s">
        <v>20</v>
      </c>
      <c r="F11" s="8" t="s">
        <v>46</v>
      </c>
      <c r="G11" s="9" t="s">
        <v>22</v>
      </c>
    </row>
    <row r="12" spans="2:7" x14ac:dyDescent="0.2">
      <c r="B12" s="10" t="s">
        <v>0</v>
      </c>
      <c r="C12" s="11" t="s">
        <v>1</v>
      </c>
      <c r="D12" s="12" t="s">
        <v>8</v>
      </c>
      <c r="E12" s="13">
        <v>184</v>
      </c>
      <c r="F12" s="14">
        <v>0</v>
      </c>
      <c r="G12" s="15">
        <f>F12/E12</f>
        <v>0</v>
      </c>
    </row>
    <row r="13" spans="2:7" x14ac:dyDescent="0.2">
      <c r="B13" s="16"/>
      <c r="C13" s="17"/>
      <c r="D13" s="18" t="s">
        <v>6</v>
      </c>
      <c r="E13" s="19">
        <v>17</v>
      </c>
      <c r="F13" s="20">
        <v>0</v>
      </c>
      <c r="G13" s="21">
        <f t="shared" ref="G13:G28" si="0">F13/E13</f>
        <v>0</v>
      </c>
    </row>
    <row r="14" spans="2:7" x14ac:dyDescent="0.2">
      <c r="B14" s="16"/>
      <c r="C14" s="17"/>
      <c r="D14" s="18" t="s">
        <v>10</v>
      </c>
      <c r="E14" s="19">
        <v>16</v>
      </c>
      <c r="F14" s="20">
        <v>0</v>
      </c>
      <c r="G14" s="21">
        <f t="shared" si="0"/>
        <v>0</v>
      </c>
    </row>
    <row r="15" spans="2:7" x14ac:dyDescent="0.2">
      <c r="B15" s="16"/>
      <c r="C15" s="17"/>
      <c r="D15" s="18" t="s">
        <v>7</v>
      </c>
      <c r="E15" s="19">
        <v>8</v>
      </c>
      <c r="F15" s="20">
        <v>0</v>
      </c>
      <c r="G15" s="21">
        <f t="shared" si="0"/>
        <v>0</v>
      </c>
    </row>
    <row r="16" spans="2:7" ht="15" thickBot="1" x14ac:dyDescent="0.25">
      <c r="B16" s="22"/>
      <c r="C16" s="23"/>
      <c r="D16" s="24" t="s">
        <v>9</v>
      </c>
      <c r="E16" s="25">
        <v>7</v>
      </c>
      <c r="F16" s="26">
        <v>0</v>
      </c>
      <c r="G16" s="27">
        <f t="shared" si="0"/>
        <v>0</v>
      </c>
    </row>
    <row r="17" spans="2:7" ht="15" thickBot="1" x14ac:dyDescent="0.25">
      <c r="B17" s="28" t="s">
        <v>12</v>
      </c>
      <c r="C17" s="29"/>
      <c r="D17" s="30"/>
      <c r="E17" s="31">
        <f>SUM(E12:E16)</f>
        <v>232</v>
      </c>
      <c r="F17" s="31">
        <f>SUM(F12:F16)</f>
        <v>0</v>
      </c>
      <c r="G17" s="32">
        <f>F17/E17</f>
        <v>0</v>
      </c>
    </row>
    <row r="18" spans="2:7" x14ac:dyDescent="0.2">
      <c r="B18" s="33" t="s">
        <v>2</v>
      </c>
      <c r="C18" s="34" t="s">
        <v>3</v>
      </c>
      <c r="D18" s="35" t="s">
        <v>8</v>
      </c>
      <c r="E18" s="36">
        <v>109</v>
      </c>
      <c r="F18" s="36">
        <v>16</v>
      </c>
      <c r="G18" s="37">
        <f>F18/E18</f>
        <v>0.14678899082568808</v>
      </c>
    </row>
    <row r="19" spans="2:7" x14ac:dyDescent="0.2">
      <c r="B19" s="33"/>
      <c r="C19" s="34"/>
      <c r="D19" s="18" t="s">
        <v>6</v>
      </c>
      <c r="E19" s="19">
        <v>8</v>
      </c>
      <c r="F19" s="19">
        <v>0</v>
      </c>
      <c r="G19" s="21">
        <f t="shared" si="0"/>
        <v>0</v>
      </c>
    </row>
    <row r="20" spans="2:7" x14ac:dyDescent="0.2">
      <c r="B20" s="33"/>
      <c r="C20" s="34"/>
      <c r="D20" s="18" t="s">
        <v>10</v>
      </c>
      <c r="E20" s="19">
        <v>9</v>
      </c>
      <c r="F20" s="19">
        <v>0</v>
      </c>
      <c r="G20" s="21">
        <f t="shared" si="0"/>
        <v>0</v>
      </c>
    </row>
    <row r="21" spans="2:7" x14ac:dyDescent="0.2">
      <c r="B21" s="33"/>
      <c r="C21" s="34"/>
      <c r="D21" s="18" t="s">
        <v>7</v>
      </c>
      <c r="E21" s="19">
        <v>4</v>
      </c>
      <c r="F21" s="19">
        <v>0</v>
      </c>
      <c r="G21" s="21">
        <f t="shared" si="0"/>
        <v>0</v>
      </c>
    </row>
    <row r="22" spans="2:7" ht="15" thickBot="1" x14ac:dyDescent="0.25">
      <c r="B22" s="33"/>
      <c r="C22" s="34"/>
      <c r="D22" s="24" t="s">
        <v>9</v>
      </c>
      <c r="E22" s="19">
        <v>6</v>
      </c>
      <c r="F22" s="19">
        <v>0</v>
      </c>
      <c r="G22" s="21">
        <f t="shared" si="0"/>
        <v>0</v>
      </c>
    </row>
    <row r="23" spans="2:7" ht="15" thickBot="1" x14ac:dyDescent="0.25">
      <c r="B23" s="38" t="s">
        <v>13</v>
      </c>
      <c r="C23" s="39"/>
      <c r="D23" s="40"/>
      <c r="E23" s="31">
        <f>SUM(E18:E22)</f>
        <v>136</v>
      </c>
      <c r="F23" s="41">
        <f>SUM(F18:F22)</f>
        <v>16</v>
      </c>
      <c r="G23" s="32">
        <f>F23/E23</f>
        <v>0.11764705882352941</v>
      </c>
    </row>
    <row r="24" spans="2:7" ht="15" thickBot="1" x14ac:dyDescent="0.25">
      <c r="B24" s="42" t="s">
        <v>2</v>
      </c>
      <c r="C24" s="43" t="s">
        <v>26</v>
      </c>
      <c r="D24" s="44" t="s">
        <v>8</v>
      </c>
      <c r="E24" s="45">
        <v>11</v>
      </c>
      <c r="F24" s="45">
        <v>0</v>
      </c>
      <c r="G24" s="46">
        <f>F24/E24</f>
        <v>0</v>
      </c>
    </row>
    <row r="25" spans="2:7" ht="15" thickBot="1" x14ac:dyDescent="0.25">
      <c r="B25" s="38" t="s">
        <v>39</v>
      </c>
      <c r="C25" s="39"/>
      <c r="D25" s="40"/>
      <c r="E25" s="31">
        <f>SUM(E24:E24)</f>
        <v>11</v>
      </c>
      <c r="F25" s="41">
        <f>SUM(F24:F24)</f>
        <v>0</v>
      </c>
      <c r="G25" s="32">
        <f>F25/E25</f>
        <v>0</v>
      </c>
    </row>
    <row r="26" spans="2:7" ht="15" thickBot="1" x14ac:dyDescent="0.25">
      <c r="B26" s="47" t="s">
        <v>14</v>
      </c>
      <c r="C26" s="48"/>
      <c r="D26" s="49"/>
      <c r="E26" s="50">
        <f>E17+E23+E25</f>
        <v>379</v>
      </c>
      <c r="F26" s="50">
        <f>F17+F23+F25</f>
        <v>16</v>
      </c>
      <c r="G26" s="51">
        <f t="shared" si="0"/>
        <v>4.221635883905013E-2</v>
      </c>
    </row>
    <row r="27" spans="2:7" ht="15" thickBot="1" x14ac:dyDescent="0.25">
      <c r="B27" s="52" t="s">
        <v>71</v>
      </c>
      <c r="C27" s="53" t="s">
        <v>38</v>
      </c>
      <c r="D27" s="44" t="s">
        <v>8</v>
      </c>
      <c r="E27" s="45">
        <v>9</v>
      </c>
      <c r="F27" s="45">
        <v>0</v>
      </c>
      <c r="G27" s="46">
        <f t="shared" si="0"/>
        <v>0</v>
      </c>
    </row>
    <row r="28" spans="2:7" ht="15" thickBot="1" x14ac:dyDescent="0.25">
      <c r="B28" s="47" t="s">
        <v>70</v>
      </c>
      <c r="C28" s="48"/>
      <c r="D28" s="49"/>
      <c r="E28" s="50">
        <f>E27</f>
        <v>9</v>
      </c>
      <c r="F28" s="50">
        <f>F27</f>
        <v>0</v>
      </c>
      <c r="G28" s="51">
        <f t="shared" si="0"/>
        <v>0</v>
      </c>
    </row>
    <row r="29" spans="2:7" ht="15" thickBot="1" x14ac:dyDescent="0.25">
      <c r="D29" s="54"/>
      <c r="E29" s="54"/>
      <c r="F29" s="54"/>
    </row>
    <row r="30" spans="2:7" ht="26.25" thickBot="1" x14ac:dyDescent="0.25">
      <c r="B30" s="6" t="s">
        <v>17</v>
      </c>
      <c r="C30" s="7" t="s">
        <v>18</v>
      </c>
      <c r="D30" s="8" t="s">
        <v>19</v>
      </c>
      <c r="E30" s="8" t="s">
        <v>20</v>
      </c>
      <c r="F30" s="8" t="s">
        <v>46</v>
      </c>
      <c r="G30" s="9" t="s">
        <v>22</v>
      </c>
    </row>
    <row r="31" spans="2:7" x14ac:dyDescent="0.2">
      <c r="B31" s="10" t="s">
        <v>0</v>
      </c>
      <c r="C31" s="11" t="s">
        <v>37</v>
      </c>
      <c r="D31" s="12" t="s">
        <v>8</v>
      </c>
      <c r="E31" s="55">
        <v>36</v>
      </c>
      <c r="F31" s="14">
        <v>5</v>
      </c>
      <c r="G31" s="15">
        <f>F31/E31</f>
        <v>0.1388888888888889</v>
      </c>
    </row>
    <row r="32" spans="2:7" x14ac:dyDescent="0.2">
      <c r="B32" s="16"/>
      <c r="C32" s="17"/>
      <c r="D32" s="18" t="s">
        <v>10</v>
      </c>
      <c r="E32" s="19">
        <v>9</v>
      </c>
      <c r="F32" s="20">
        <v>2</v>
      </c>
      <c r="G32" s="21">
        <f t="shared" ref="G32:G33" si="1">F32/E32</f>
        <v>0.22222222222222221</v>
      </c>
    </row>
    <row r="33" spans="2:7" ht="15" thickBot="1" x14ac:dyDescent="0.25">
      <c r="B33" s="16"/>
      <c r="C33" s="17"/>
      <c r="D33" s="18" t="s">
        <v>7</v>
      </c>
      <c r="E33" s="19">
        <v>4</v>
      </c>
      <c r="F33" s="20">
        <v>2</v>
      </c>
      <c r="G33" s="21">
        <f t="shared" si="1"/>
        <v>0.5</v>
      </c>
    </row>
    <row r="34" spans="2:7" ht="15" thickBot="1" x14ac:dyDescent="0.25">
      <c r="B34" s="28" t="s">
        <v>40</v>
      </c>
      <c r="C34" s="29"/>
      <c r="D34" s="30"/>
      <c r="E34" s="31">
        <f>SUM(E31:E33)</f>
        <v>49</v>
      </c>
      <c r="F34" s="31">
        <f>SUM(F31:F33)</f>
        <v>9</v>
      </c>
      <c r="G34" s="32">
        <f>F34/E34</f>
        <v>0.18367346938775511</v>
      </c>
    </row>
    <row r="35" spans="2:7" ht="39" customHeight="1" thickBot="1" x14ac:dyDescent="0.25">
      <c r="B35" s="42" t="s">
        <v>23</v>
      </c>
      <c r="C35" s="56" t="s">
        <v>37</v>
      </c>
      <c r="D35" s="57" t="s">
        <v>8</v>
      </c>
      <c r="E35" s="58">
        <v>2</v>
      </c>
      <c r="F35" s="58">
        <v>2</v>
      </c>
      <c r="G35" s="59">
        <f>F35/E35</f>
        <v>1</v>
      </c>
    </row>
    <row r="36" spans="2:7" ht="15" thickBot="1" x14ac:dyDescent="0.25">
      <c r="B36" s="28" t="s">
        <v>40</v>
      </c>
      <c r="C36" s="29"/>
      <c r="D36" s="30"/>
      <c r="E36" s="31">
        <f>SUM(E35:E35)</f>
        <v>2</v>
      </c>
      <c r="F36" s="31">
        <f>SUM(F35:F35)</f>
        <v>2</v>
      </c>
      <c r="G36" s="32">
        <f>F36/E36</f>
        <v>1</v>
      </c>
    </row>
    <row r="37" spans="2:7" ht="21" customHeight="1" x14ac:dyDescent="0.2">
      <c r="B37" s="33" t="s">
        <v>28</v>
      </c>
      <c r="C37" s="60" t="s">
        <v>37</v>
      </c>
      <c r="D37" s="57" t="s">
        <v>8</v>
      </c>
      <c r="E37" s="58">
        <v>1</v>
      </c>
      <c r="F37" s="58">
        <v>1</v>
      </c>
      <c r="G37" s="59">
        <f>F37/E37</f>
        <v>1</v>
      </c>
    </row>
    <row r="38" spans="2:7" ht="21" customHeight="1" thickBot="1" x14ac:dyDescent="0.25">
      <c r="B38" s="33"/>
      <c r="C38" s="17"/>
      <c r="D38" s="61" t="s">
        <v>7</v>
      </c>
      <c r="E38" s="62">
        <v>1</v>
      </c>
      <c r="F38" s="62">
        <v>1</v>
      </c>
      <c r="G38" s="63">
        <f t="shared" ref="G38" si="2">F38/E38</f>
        <v>1</v>
      </c>
    </row>
    <row r="39" spans="2:7" ht="15" thickBot="1" x14ac:dyDescent="0.25">
      <c r="B39" s="28" t="s">
        <v>40</v>
      </c>
      <c r="C39" s="29"/>
      <c r="D39" s="30"/>
      <c r="E39" s="31">
        <f>SUM(E37:E38)</f>
        <v>2</v>
      </c>
      <c r="F39" s="31">
        <f>SUM(F37:F38)</f>
        <v>2</v>
      </c>
      <c r="G39" s="32">
        <f>F39/E39</f>
        <v>1</v>
      </c>
    </row>
    <row r="40" spans="2:7" x14ac:dyDescent="0.2">
      <c r="B40" s="33" t="s">
        <v>71</v>
      </c>
      <c r="C40" s="60" t="s">
        <v>37</v>
      </c>
      <c r="D40" s="35" t="s">
        <v>8</v>
      </c>
      <c r="E40" s="36">
        <v>6</v>
      </c>
      <c r="F40" s="36">
        <v>4</v>
      </c>
      <c r="G40" s="37">
        <f>F40/E40</f>
        <v>0.66666666666666663</v>
      </c>
    </row>
    <row r="41" spans="2:7" x14ac:dyDescent="0.2">
      <c r="B41" s="33"/>
      <c r="C41" s="17"/>
      <c r="D41" s="18" t="s">
        <v>10</v>
      </c>
      <c r="E41" s="19">
        <v>25</v>
      </c>
      <c r="F41" s="19">
        <v>11</v>
      </c>
      <c r="G41" s="21">
        <f t="shared" ref="G41:G42" si="3">F41/E41</f>
        <v>0.44</v>
      </c>
    </row>
    <row r="42" spans="2:7" ht="15" thickBot="1" x14ac:dyDescent="0.25">
      <c r="B42" s="33"/>
      <c r="C42" s="17"/>
      <c r="D42" s="18" t="s">
        <v>7</v>
      </c>
      <c r="E42" s="19">
        <v>17</v>
      </c>
      <c r="F42" s="19">
        <v>6</v>
      </c>
      <c r="G42" s="21">
        <f t="shared" si="3"/>
        <v>0.35294117647058826</v>
      </c>
    </row>
    <row r="43" spans="2:7" ht="15" thickBot="1" x14ac:dyDescent="0.25">
      <c r="B43" s="28" t="s">
        <v>40</v>
      </c>
      <c r="C43" s="29"/>
      <c r="D43" s="30"/>
      <c r="E43" s="31">
        <f>SUM(E40:E42)</f>
        <v>48</v>
      </c>
      <c r="F43" s="31">
        <f>SUM(F40:F42)</f>
        <v>21</v>
      </c>
      <c r="G43" s="32">
        <f>F43/E43</f>
        <v>0.4375</v>
      </c>
    </row>
    <row r="44" spans="2:7" x14ac:dyDescent="0.2">
      <c r="D44" s="54"/>
      <c r="E44" s="54"/>
      <c r="F44" s="54"/>
    </row>
    <row r="45" spans="2:7" x14ac:dyDescent="0.2">
      <c r="B45" s="5" t="s">
        <v>56</v>
      </c>
      <c r="C45" s="5"/>
    </row>
    <row r="46" spans="2:7" ht="15" thickBot="1" x14ac:dyDescent="0.25"/>
    <row r="47" spans="2:7" ht="15" thickBot="1" x14ac:dyDescent="0.25">
      <c r="B47" s="6" t="s">
        <v>17</v>
      </c>
      <c r="C47" s="7" t="s">
        <v>24</v>
      </c>
      <c r="D47" s="8" t="s">
        <v>19</v>
      </c>
      <c r="E47" s="8" t="s">
        <v>20</v>
      </c>
      <c r="F47" s="8" t="s">
        <v>21</v>
      </c>
      <c r="G47" s="9" t="s">
        <v>22</v>
      </c>
    </row>
    <row r="48" spans="2:7" s="70" customFormat="1" ht="26.25" thickBot="1" x14ac:dyDescent="0.3">
      <c r="B48" s="64" t="s">
        <v>23</v>
      </c>
      <c r="C48" s="65" t="s">
        <v>31</v>
      </c>
      <c r="D48" s="66" t="s">
        <v>8</v>
      </c>
      <c r="E48" s="67">
        <v>1</v>
      </c>
      <c r="F48" s="68">
        <v>1</v>
      </c>
      <c r="G48" s="69">
        <f>F48/E48</f>
        <v>1</v>
      </c>
    </row>
    <row r="49" spans="2:7" s="70" customFormat="1" ht="39" thickBot="1" x14ac:dyDescent="0.3">
      <c r="B49" s="64" t="s">
        <v>27</v>
      </c>
      <c r="C49" s="65" t="s">
        <v>58</v>
      </c>
      <c r="D49" s="66" t="s">
        <v>8</v>
      </c>
      <c r="E49" s="67">
        <v>2</v>
      </c>
      <c r="F49" s="68">
        <v>2</v>
      </c>
      <c r="G49" s="69">
        <f>F49/E49</f>
        <v>1</v>
      </c>
    </row>
    <row r="50" spans="2:7" s="70" customFormat="1" ht="39" thickBot="1" x14ac:dyDescent="0.3">
      <c r="B50" s="64" t="s">
        <v>23</v>
      </c>
      <c r="C50" s="65" t="s">
        <v>58</v>
      </c>
      <c r="D50" s="66" t="s">
        <v>8</v>
      </c>
      <c r="E50" s="67">
        <v>11</v>
      </c>
      <c r="F50" s="68">
        <v>11</v>
      </c>
      <c r="G50" s="69">
        <f>F50/E50</f>
        <v>1</v>
      </c>
    </row>
    <row r="51" spans="2:7" s="70" customFormat="1" ht="39" thickBot="1" x14ac:dyDescent="0.3">
      <c r="B51" s="64" t="s">
        <v>32</v>
      </c>
      <c r="C51" s="65" t="s">
        <v>58</v>
      </c>
      <c r="D51" s="66" t="s">
        <v>8</v>
      </c>
      <c r="E51" s="67">
        <v>7</v>
      </c>
      <c r="F51" s="68">
        <v>6</v>
      </c>
      <c r="G51" s="69">
        <f>F51/E51</f>
        <v>0.8571428571428571</v>
      </c>
    </row>
    <row r="52" spans="2:7" s="70" customFormat="1" ht="21" customHeight="1" x14ac:dyDescent="0.25">
      <c r="B52" s="71" t="s">
        <v>27</v>
      </c>
      <c r="C52" s="72" t="s">
        <v>25</v>
      </c>
      <c r="D52" s="66" t="s">
        <v>8</v>
      </c>
      <c r="E52" s="67">
        <v>0</v>
      </c>
      <c r="F52" s="68">
        <v>0</v>
      </c>
      <c r="G52" s="69">
        <v>0</v>
      </c>
    </row>
    <row r="53" spans="2:7" s="70" customFormat="1" ht="27.75" customHeight="1" thickBot="1" x14ac:dyDescent="0.3">
      <c r="B53" s="73"/>
      <c r="C53" s="74"/>
      <c r="D53" s="75" t="s">
        <v>6</v>
      </c>
      <c r="E53" s="76">
        <v>0</v>
      </c>
      <c r="F53" s="77">
        <v>0</v>
      </c>
      <c r="G53" s="78">
        <v>0</v>
      </c>
    </row>
    <row r="54" spans="2:7" s="70" customFormat="1" x14ac:dyDescent="0.25">
      <c r="B54" s="10" t="s">
        <v>23</v>
      </c>
      <c r="C54" s="11" t="s">
        <v>25</v>
      </c>
      <c r="D54" s="79" t="s">
        <v>8</v>
      </c>
      <c r="E54" s="80">
        <v>14</v>
      </c>
      <c r="F54" s="81">
        <v>4</v>
      </c>
      <c r="G54" s="82">
        <f>F54/E54</f>
        <v>0.2857142857142857</v>
      </c>
    </row>
    <row r="55" spans="2:7" s="70" customFormat="1" x14ac:dyDescent="0.25">
      <c r="B55" s="16"/>
      <c r="C55" s="17"/>
      <c r="D55" s="61" t="s">
        <v>44</v>
      </c>
      <c r="E55" s="83">
        <v>4</v>
      </c>
      <c r="F55" s="84">
        <v>0</v>
      </c>
      <c r="G55" s="63">
        <f>F55/E55</f>
        <v>0</v>
      </c>
    </row>
    <row r="56" spans="2:7" s="70" customFormat="1" x14ac:dyDescent="0.25">
      <c r="B56" s="16"/>
      <c r="C56" s="17"/>
      <c r="D56" s="61" t="s">
        <v>41</v>
      </c>
      <c r="E56" s="83">
        <v>1</v>
      </c>
      <c r="F56" s="84">
        <v>0</v>
      </c>
      <c r="G56" s="63">
        <f>F56/E56</f>
        <v>0</v>
      </c>
    </row>
    <row r="57" spans="2:7" s="70" customFormat="1" ht="15" thickBot="1" x14ac:dyDescent="0.3">
      <c r="B57" s="85"/>
      <c r="C57" s="86"/>
      <c r="D57" s="87" t="s">
        <v>6</v>
      </c>
      <c r="E57" s="88">
        <v>2</v>
      </c>
      <c r="F57" s="89">
        <v>0</v>
      </c>
      <c r="G57" s="90">
        <f t="shared" ref="G57:G85" si="4">F57/E57</f>
        <v>0</v>
      </c>
    </row>
    <row r="58" spans="2:7" s="70" customFormat="1" x14ac:dyDescent="0.25">
      <c r="B58" s="71" t="s">
        <v>32</v>
      </c>
      <c r="C58" s="72" t="s">
        <v>25</v>
      </c>
      <c r="D58" s="66" t="s">
        <v>8</v>
      </c>
      <c r="E58" s="67">
        <v>4</v>
      </c>
      <c r="F58" s="68">
        <v>3</v>
      </c>
      <c r="G58" s="69">
        <f t="shared" si="4"/>
        <v>0.75</v>
      </c>
    </row>
    <row r="59" spans="2:7" s="70" customFormat="1" x14ac:dyDescent="0.25">
      <c r="B59" s="91"/>
      <c r="C59" s="92"/>
      <c r="D59" s="93" t="s">
        <v>41</v>
      </c>
      <c r="E59" s="94">
        <v>2</v>
      </c>
      <c r="F59" s="95">
        <v>0</v>
      </c>
      <c r="G59" s="96">
        <f t="shared" si="4"/>
        <v>0</v>
      </c>
    </row>
    <row r="60" spans="2:7" s="70" customFormat="1" ht="15" thickBot="1" x14ac:dyDescent="0.3">
      <c r="B60" s="73"/>
      <c r="C60" s="74"/>
      <c r="D60" s="75" t="s">
        <v>6</v>
      </c>
      <c r="E60" s="76">
        <v>2</v>
      </c>
      <c r="F60" s="77">
        <v>0</v>
      </c>
      <c r="G60" s="78">
        <f t="shared" si="4"/>
        <v>0</v>
      </c>
    </row>
    <row r="61" spans="2:7" s="70" customFormat="1" ht="39" thickBot="1" x14ac:dyDescent="0.3">
      <c r="B61" s="97" t="s">
        <v>27</v>
      </c>
      <c r="C61" s="98" t="s">
        <v>59</v>
      </c>
      <c r="D61" s="99" t="s">
        <v>8</v>
      </c>
      <c r="E61" s="100">
        <v>1</v>
      </c>
      <c r="F61" s="101">
        <v>1</v>
      </c>
      <c r="G61" s="102">
        <f t="shared" si="4"/>
        <v>1</v>
      </c>
    </row>
    <row r="62" spans="2:7" s="70" customFormat="1" ht="39" thickBot="1" x14ac:dyDescent="0.3">
      <c r="B62" s="64" t="s">
        <v>23</v>
      </c>
      <c r="C62" s="65" t="s">
        <v>59</v>
      </c>
      <c r="D62" s="66" t="s">
        <v>8</v>
      </c>
      <c r="E62" s="67">
        <v>6</v>
      </c>
      <c r="F62" s="68">
        <v>5</v>
      </c>
      <c r="G62" s="69">
        <f t="shared" si="4"/>
        <v>0.83333333333333337</v>
      </c>
    </row>
    <row r="63" spans="2:7" s="70" customFormat="1" ht="39" thickBot="1" x14ac:dyDescent="0.3">
      <c r="B63" s="64" t="s">
        <v>28</v>
      </c>
      <c r="C63" s="65" t="s">
        <v>59</v>
      </c>
      <c r="D63" s="66" t="s">
        <v>8</v>
      </c>
      <c r="E63" s="67">
        <v>3</v>
      </c>
      <c r="F63" s="68">
        <v>2</v>
      </c>
      <c r="G63" s="69">
        <f t="shared" si="4"/>
        <v>0.66666666666666663</v>
      </c>
    </row>
    <row r="64" spans="2:7" s="70" customFormat="1" ht="15" thickBot="1" x14ac:dyDescent="0.3">
      <c r="B64" s="103" t="s">
        <v>23</v>
      </c>
      <c r="C64" s="104" t="s">
        <v>34</v>
      </c>
      <c r="D64" s="105" t="s">
        <v>8</v>
      </c>
      <c r="E64" s="106">
        <v>3</v>
      </c>
      <c r="F64" s="107">
        <v>2</v>
      </c>
      <c r="G64" s="108">
        <f t="shared" si="4"/>
        <v>0.66666666666666663</v>
      </c>
    </row>
    <row r="65" spans="2:7" s="70" customFormat="1" ht="15" thickBot="1" x14ac:dyDescent="0.3">
      <c r="B65" s="103" t="s">
        <v>32</v>
      </c>
      <c r="C65" s="104" t="s">
        <v>34</v>
      </c>
      <c r="D65" s="105" t="s">
        <v>41</v>
      </c>
      <c r="E65" s="106">
        <v>1</v>
      </c>
      <c r="F65" s="107">
        <v>1</v>
      </c>
      <c r="G65" s="108">
        <f t="shared" si="4"/>
        <v>1</v>
      </c>
    </row>
    <row r="66" spans="2:7" s="70" customFormat="1" ht="15" thickBot="1" x14ac:dyDescent="0.3">
      <c r="B66" s="103" t="s">
        <v>23</v>
      </c>
      <c r="C66" s="104" t="s">
        <v>30</v>
      </c>
      <c r="D66" s="105" t="s">
        <v>8</v>
      </c>
      <c r="E66" s="106">
        <v>4</v>
      </c>
      <c r="F66" s="107">
        <v>4</v>
      </c>
      <c r="G66" s="108">
        <f t="shared" si="4"/>
        <v>1</v>
      </c>
    </row>
    <row r="67" spans="2:7" s="70" customFormat="1" ht="15" thickBot="1" x14ac:dyDescent="0.3">
      <c r="B67" s="103" t="s">
        <v>32</v>
      </c>
      <c r="C67" s="104" t="s">
        <v>30</v>
      </c>
      <c r="D67" s="105" t="s">
        <v>8</v>
      </c>
      <c r="E67" s="106">
        <v>1</v>
      </c>
      <c r="F67" s="107">
        <v>1</v>
      </c>
      <c r="G67" s="108">
        <f t="shared" si="4"/>
        <v>1</v>
      </c>
    </row>
    <row r="68" spans="2:7" s="70" customFormat="1" ht="26.25" thickBot="1" x14ac:dyDescent="0.3">
      <c r="B68" s="135" t="s">
        <v>23</v>
      </c>
      <c r="C68" s="136" t="s">
        <v>36</v>
      </c>
      <c r="D68" s="125" t="s">
        <v>8</v>
      </c>
      <c r="E68" s="126">
        <v>2</v>
      </c>
      <c r="F68" s="127">
        <v>2</v>
      </c>
      <c r="G68" s="128">
        <f t="shared" si="4"/>
        <v>1</v>
      </c>
    </row>
    <row r="69" spans="2:7" s="70" customFormat="1" ht="26.25" thickBot="1" x14ac:dyDescent="0.3">
      <c r="B69" s="137" t="s">
        <v>28</v>
      </c>
      <c r="C69" s="138" t="s">
        <v>36</v>
      </c>
      <c r="D69" s="139" t="s">
        <v>8</v>
      </c>
      <c r="E69" s="114">
        <v>0</v>
      </c>
      <c r="F69" s="115">
        <v>0</v>
      </c>
      <c r="G69" s="116">
        <v>0</v>
      </c>
    </row>
    <row r="70" spans="2:7" s="70" customFormat="1" ht="15.75" customHeight="1" thickBot="1" x14ac:dyDescent="0.3">
      <c r="B70" s="123" t="s">
        <v>23</v>
      </c>
      <c r="C70" s="124" t="s">
        <v>48</v>
      </c>
      <c r="D70" s="125" t="s">
        <v>8</v>
      </c>
      <c r="E70" s="126">
        <v>1</v>
      </c>
      <c r="F70" s="127">
        <v>1</v>
      </c>
      <c r="G70" s="128">
        <f t="shared" si="4"/>
        <v>1</v>
      </c>
    </row>
    <row r="71" spans="2:7" ht="15" thickBot="1" x14ac:dyDescent="0.25">
      <c r="B71" s="140" t="s">
        <v>14</v>
      </c>
      <c r="C71" s="141"/>
      <c r="D71" s="142"/>
      <c r="E71" s="143">
        <f>SUM(E48:E70)</f>
        <v>72</v>
      </c>
      <c r="F71" s="143">
        <f>SUM(F48:F70)</f>
        <v>46</v>
      </c>
      <c r="G71" s="144">
        <f t="shared" si="4"/>
        <v>0.63888888888888884</v>
      </c>
    </row>
    <row r="72" spans="2:7" ht="23.25" customHeight="1" x14ac:dyDescent="0.2">
      <c r="B72" s="117" t="s">
        <v>5</v>
      </c>
      <c r="C72" s="118" t="s">
        <v>58</v>
      </c>
      <c r="D72" s="79" t="s">
        <v>8</v>
      </c>
      <c r="E72" s="80">
        <v>11</v>
      </c>
      <c r="F72" s="81">
        <v>10</v>
      </c>
      <c r="G72" s="82">
        <f t="shared" si="4"/>
        <v>0.90909090909090906</v>
      </c>
    </row>
    <row r="73" spans="2:7" ht="23.25" customHeight="1" x14ac:dyDescent="0.2">
      <c r="B73" s="33"/>
      <c r="C73" s="145"/>
      <c r="D73" s="57" t="s">
        <v>6</v>
      </c>
      <c r="E73" s="121">
        <v>3</v>
      </c>
      <c r="F73" s="122">
        <v>3</v>
      </c>
      <c r="G73" s="59">
        <f t="shared" si="4"/>
        <v>1</v>
      </c>
    </row>
    <row r="74" spans="2:7" ht="15.75" customHeight="1" thickBot="1" x14ac:dyDescent="0.25">
      <c r="B74" s="119"/>
      <c r="C74" s="120"/>
      <c r="D74" s="57" t="s">
        <v>41</v>
      </c>
      <c r="E74" s="121">
        <v>1</v>
      </c>
      <c r="F74" s="122">
        <v>1</v>
      </c>
      <c r="G74" s="59">
        <f t="shared" si="4"/>
        <v>1</v>
      </c>
    </row>
    <row r="75" spans="2:7" ht="20.25" customHeight="1" x14ac:dyDescent="0.2">
      <c r="B75" s="10" t="s">
        <v>5</v>
      </c>
      <c r="C75" s="72" t="s">
        <v>25</v>
      </c>
      <c r="D75" s="66" t="s">
        <v>8</v>
      </c>
      <c r="E75" s="67">
        <v>18</v>
      </c>
      <c r="F75" s="68">
        <v>2</v>
      </c>
      <c r="G75" s="82">
        <f t="shared" si="4"/>
        <v>0.1111111111111111</v>
      </c>
    </row>
    <row r="76" spans="2:7" ht="20.25" customHeight="1" thickBot="1" x14ac:dyDescent="0.25">
      <c r="B76" s="16"/>
      <c r="C76" s="92"/>
      <c r="D76" s="93" t="s">
        <v>6</v>
      </c>
      <c r="E76" s="94">
        <v>8</v>
      </c>
      <c r="F76" s="95">
        <v>0</v>
      </c>
      <c r="G76" s="63">
        <f t="shared" si="4"/>
        <v>0</v>
      </c>
    </row>
    <row r="77" spans="2:7" ht="39" thickBot="1" x14ac:dyDescent="0.25">
      <c r="B77" s="64" t="s">
        <v>5</v>
      </c>
      <c r="C77" s="65" t="s">
        <v>59</v>
      </c>
      <c r="D77" s="66" t="s">
        <v>8</v>
      </c>
      <c r="E77" s="67">
        <v>5</v>
      </c>
      <c r="F77" s="68">
        <v>4</v>
      </c>
      <c r="G77" s="69">
        <f t="shared" si="4"/>
        <v>0.8</v>
      </c>
    </row>
    <row r="78" spans="2:7" ht="28.5" customHeight="1" thickBot="1" x14ac:dyDescent="0.25">
      <c r="B78" s="123" t="s">
        <v>5</v>
      </c>
      <c r="C78" s="124" t="s">
        <v>29</v>
      </c>
      <c r="D78" s="125" t="s">
        <v>8</v>
      </c>
      <c r="E78" s="126">
        <v>1</v>
      </c>
      <c r="F78" s="127">
        <v>1</v>
      </c>
      <c r="G78" s="128">
        <f t="shared" si="4"/>
        <v>1</v>
      </c>
    </row>
    <row r="79" spans="2:7" ht="15" thickBot="1" x14ac:dyDescent="0.25">
      <c r="B79" s="123" t="s">
        <v>5</v>
      </c>
      <c r="C79" s="124" t="s">
        <v>33</v>
      </c>
      <c r="D79" s="125" t="s">
        <v>8</v>
      </c>
      <c r="E79" s="126">
        <v>2</v>
      </c>
      <c r="F79" s="127">
        <v>2</v>
      </c>
      <c r="G79" s="128">
        <f t="shared" si="4"/>
        <v>1</v>
      </c>
    </row>
    <row r="80" spans="2:7" ht="15" thickBot="1" x14ac:dyDescent="0.25">
      <c r="B80" s="123" t="s">
        <v>5</v>
      </c>
      <c r="C80" s="124" t="s">
        <v>48</v>
      </c>
      <c r="D80" s="125" t="s">
        <v>8</v>
      </c>
      <c r="E80" s="126">
        <v>3</v>
      </c>
      <c r="F80" s="127">
        <v>3</v>
      </c>
      <c r="G80" s="128">
        <f t="shared" si="4"/>
        <v>1</v>
      </c>
    </row>
    <row r="81" spans="2:7" ht="39" thickBot="1" x14ac:dyDescent="0.25">
      <c r="B81" s="123" t="s">
        <v>5</v>
      </c>
      <c r="C81" s="124" t="s">
        <v>35</v>
      </c>
      <c r="D81" s="125" t="s">
        <v>8</v>
      </c>
      <c r="E81" s="126">
        <v>1</v>
      </c>
      <c r="F81" s="127">
        <v>1</v>
      </c>
      <c r="G81" s="128">
        <f t="shared" si="4"/>
        <v>1</v>
      </c>
    </row>
    <row r="82" spans="2:7" ht="15" thickBot="1" x14ac:dyDescent="0.25">
      <c r="B82" s="47" t="s">
        <v>16</v>
      </c>
      <c r="C82" s="48"/>
      <c r="D82" s="49"/>
      <c r="E82" s="50">
        <f>SUM(E72:E81)</f>
        <v>53</v>
      </c>
      <c r="F82" s="50">
        <f>SUM(F72:F81)</f>
        <v>27</v>
      </c>
      <c r="G82" s="51">
        <f t="shared" si="4"/>
        <v>0.50943396226415094</v>
      </c>
    </row>
    <row r="83" spans="2:7" ht="39" thickBot="1" x14ac:dyDescent="0.25">
      <c r="B83" s="103" t="s">
        <v>71</v>
      </c>
      <c r="C83" s="129" t="s">
        <v>25</v>
      </c>
      <c r="D83" s="105" t="s">
        <v>8</v>
      </c>
      <c r="E83" s="106">
        <v>17</v>
      </c>
      <c r="F83" s="107">
        <v>14</v>
      </c>
      <c r="G83" s="108">
        <f t="shared" si="4"/>
        <v>0.82352941176470584</v>
      </c>
    </row>
    <row r="84" spans="2:7" ht="26.25" thickBot="1" x14ac:dyDescent="0.25">
      <c r="B84" s="103" t="s">
        <v>71</v>
      </c>
      <c r="C84" s="129" t="s">
        <v>36</v>
      </c>
      <c r="D84" s="105" t="s">
        <v>8</v>
      </c>
      <c r="E84" s="106">
        <v>0</v>
      </c>
      <c r="F84" s="107">
        <v>0</v>
      </c>
      <c r="G84" s="108">
        <v>0</v>
      </c>
    </row>
    <row r="85" spans="2:7" ht="15" thickBot="1" x14ac:dyDescent="0.25">
      <c r="B85" s="47" t="s">
        <v>70</v>
      </c>
      <c r="C85" s="48"/>
      <c r="D85" s="49"/>
      <c r="E85" s="50">
        <f>SUM(E83:E84)</f>
        <v>17</v>
      </c>
      <c r="F85" s="50">
        <f>SUM(F83:F84)</f>
        <v>14</v>
      </c>
      <c r="G85" s="51">
        <f t="shared" si="4"/>
        <v>0.82352941176470584</v>
      </c>
    </row>
    <row r="87" spans="2:7" x14ac:dyDescent="0.2">
      <c r="B87" s="5" t="s">
        <v>57</v>
      </c>
      <c r="C87" s="5"/>
    </row>
    <row r="88" spans="2:7" ht="15" thickBot="1" x14ac:dyDescent="0.25"/>
    <row r="89" spans="2:7" ht="15" thickBot="1" x14ac:dyDescent="0.25">
      <c r="B89" s="6" t="s">
        <v>17</v>
      </c>
      <c r="C89" s="7" t="s">
        <v>24</v>
      </c>
      <c r="D89" s="8" t="s">
        <v>19</v>
      </c>
      <c r="E89" s="8" t="s">
        <v>20</v>
      </c>
      <c r="F89" s="8" t="s">
        <v>21</v>
      </c>
      <c r="G89" s="9" t="s">
        <v>22</v>
      </c>
    </row>
    <row r="90" spans="2:7" ht="57.75" customHeight="1" thickBot="1" x14ac:dyDescent="0.25">
      <c r="B90" s="130" t="s">
        <v>5</v>
      </c>
      <c r="C90" s="131" t="s">
        <v>45</v>
      </c>
      <c r="D90" s="61" t="s">
        <v>41</v>
      </c>
      <c r="E90" s="83">
        <v>1</v>
      </c>
      <c r="F90" s="84">
        <v>1</v>
      </c>
      <c r="G90" s="63">
        <f>F90/E90</f>
        <v>1</v>
      </c>
    </row>
    <row r="91" spans="2:7" ht="15" thickBot="1" x14ac:dyDescent="0.25">
      <c r="B91" s="47" t="s">
        <v>16</v>
      </c>
      <c r="C91" s="48"/>
      <c r="D91" s="49"/>
      <c r="E91" s="50">
        <f>SUM(E90:E90)</f>
        <v>1</v>
      </c>
      <c r="F91" s="50">
        <f>SUM(F90:F90)</f>
        <v>1</v>
      </c>
      <c r="G91" s="51">
        <f t="shared" ref="G91:G95" si="5">F91/E91</f>
        <v>1</v>
      </c>
    </row>
    <row r="92" spans="2:7" ht="21.75" customHeight="1" x14ac:dyDescent="0.2">
      <c r="B92" s="71" t="s">
        <v>71</v>
      </c>
      <c r="C92" s="72" t="s">
        <v>45</v>
      </c>
      <c r="D92" s="66" t="s">
        <v>8</v>
      </c>
      <c r="E92" s="67">
        <v>19</v>
      </c>
      <c r="F92" s="68">
        <v>17</v>
      </c>
      <c r="G92" s="69">
        <f t="shared" si="5"/>
        <v>0.89473684210526316</v>
      </c>
    </row>
    <row r="93" spans="2:7" ht="21.75" customHeight="1" x14ac:dyDescent="0.2">
      <c r="B93" s="91"/>
      <c r="C93" s="92"/>
      <c r="D93" s="93" t="s">
        <v>44</v>
      </c>
      <c r="E93" s="132">
        <v>38</v>
      </c>
      <c r="F93" s="132">
        <v>28</v>
      </c>
      <c r="G93" s="96">
        <f t="shared" si="5"/>
        <v>0.73684210526315785</v>
      </c>
    </row>
    <row r="94" spans="2:7" ht="21.75" customHeight="1" thickBot="1" x14ac:dyDescent="0.25">
      <c r="B94" s="73"/>
      <c r="C94" s="74"/>
      <c r="D94" s="75" t="s">
        <v>41</v>
      </c>
      <c r="E94" s="133">
        <v>95</v>
      </c>
      <c r="F94" s="133">
        <v>69</v>
      </c>
      <c r="G94" s="78">
        <f t="shared" si="5"/>
        <v>0.72631578947368425</v>
      </c>
    </row>
    <row r="95" spans="2:7" ht="15" thickBot="1" x14ac:dyDescent="0.25">
      <c r="B95" s="146" t="s">
        <v>70</v>
      </c>
      <c r="C95" s="147"/>
      <c r="D95" s="148"/>
      <c r="E95" s="149">
        <f>SUM(E92:E94)</f>
        <v>152</v>
      </c>
      <c r="F95" s="149">
        <f>SUM(F92:F94)</f>
        <v>114</v>
      </c>
      <c r="G95" s="150">
        <f t="shared" si="5"/>
        <v>0.75</v>
      </c>
    </row>
    <row r="96" spans="2:7" x14ac:dyDescent="0.2">
      <c r="B96" s="10" t="s">
        <v>0</v>
      </c>
      <c r="C96" s="11" t="s">
        <v>1</v>
      </c>
      <c r="D96" s="12" t="s">
        <v>8</v>
      </c>
      <c r="E96" s="13">
        <v>13</v>
      </c>
      <c r="F96" s="14">
        <v>13</v>
      </c>
      <c r="G96" s="15">
        <f>IFERROR(F96/E96,0)</f>
        <v>1</v>
      </c>
    </row>
    <row r="97" spans="2:7" x14ac:dyDescent="0.2">
      <c r="B97" s="16"/>
      <c r="C97" s="17"/>
      <c r="D97" s="18" t="s">
        <v>6</v>
      </c>
      <c r="E97" s="19">
        <v>0</v>
      </c>
      <c r="F97" s="20">
        <v>0</v>
      </c>
      <c r="G97" s="21">
        <f t="shared" ref="G97:G100" si="6">IFERROR(F97/E97,0)</f>
        <v>0</v>
      </c>
    </row>
    <row r="98" spans="2:7" x14ac:dyDescent="0.2">
      <c r="B98" s="16"/>
      <c r="C98" s="17"/>
      <c r="D98" s="18" t="s">
        <v>10</v>
      </c>
      <c r="E98" s="19">
        <v>1</v>
      </c>
      <c r="F98" s="20">
        <v>1</v>
      </c>
      <c r="G98" s="21">
        <f t="shared" si="6"/>
        <v>1</v>
      </c>
    </row>
    <row r="99" spans="2:7" x14ac:dyDescent="0.2">
      <c r="B99" s="16"/>
      <c r="C99" s="17"/>
      <c r="D99" s="18" t="s">
        <v>7</v>
      </c>
      <c r="E99" s="19">
        <v>1</v>
      </c>
      <c r="F99" s="20">
        <v>1</v>
      </c>
      <c r="G99" s="21">
        <f t="shared" si="6"/>
        <v>1</v>
      </c>
    </row>
    <row r="100" spans="2:7" ht="15" thickBot="1" x14ac:dyDescent="0.25">
      <c r="B100" s="85"/>
      <c r="C100" s="86"/>
      <c r="D100" s="151" t="s">
        <v>9</v>
      </c>
      <c r="E100" s="152">
        <v>0</v>
      </c>
      <c r="F100" s="153">
        <v>0</v>
      </c>
      <c r="G100" s="154">
        <f t="shared" si="6"/>
        <v>0</v>
      </c>
    </row>
    <row r="101" spans="2:7" ht="18" customHeight="1" thickBot="1" x14ac:dyDescent="0.25">
      <c r="B101" s="155" t="s">
        <v>12</v>
      </c>
      <c r="C101" s="156"/>
      <c r="D101" s="157"/>
      <c r="E101" s="158">
        <f>SUM(E96:E100)</f>
        <v>15</v>
      </c>
      <c r="F101" s="158">
        <f>SUM(F96:F100)</f>
        <v>15</v>
      </c>
      <c r="G101" s="159">
        <f t="shared" ref="G101" si="7">F101/E101</f>
        <v>1</v>
      </c>
    </row>
  </sheetData>
  <sheetProtection algorithmName="SHA-512" hashValue="tlg7HhJrjmsifS57SmT7vEl0fM2DlRzDbilbWReW553G7x4m7SZW0fNuf+STS3YEMcGN6bBbK3qA5xBn0XOI5A==" saltValue="PEwYCpyZMxVfDWJyf/bMpw==" spinCount="100000" sheet="1" objects="1" scenarios="1"/>
  <mergeCells count="40">
    <mergeCell ref="B101:D101"/>
    <mergeCell ref="B85:D85"/>
    <mergeCell ref="B91:D91"/>
    <mergeCell ref="B92:B94"/>
    <mergeCell ref="C92:C94"/>
    <mergeCell ref="B95:D95"/>
    <mergeCell ref="B96:B100"/>
    <mergeCell ref="C96:C100"/>
    <mergeCell ref="B82:D82"/>
    <mergeCell ref="B43:D43"/>
    <mergeCell ref="B52:B53"/>
    <mergeCell ref="C52:C53"/>
    <mergeCell ref="B54:B57"/>
    <mergeCell ref="C54:C57"/>
    <mergeCell ref="B58:B60"/>
    <mergeCell ref="C58:C60"/>
    <mergeCell ref="B71:D71"/>
    <mergeCell ref="B72:B74"/>
    <mergeCell ref="C72:C74"/>
    <mergeCell ref="B75:B76"/>
    <mergeCell ref="C75:C76"/>
    <mergeCell ref="B40:B42"/>
    <mergeCell ref="C40:C42"/>
    <mergeCell ref="B23:D23"/>
    <mergeCell ref="B25:D25"/>
    <mergeCell ref="B26:D26"/>
    <mergeCell ref="B28:D28"/>
    <mergeCell ref="B31:B33"/>
    <mergeCell ref="C31:C33"/>
    <mergeCell ref="B34:D34"/>
    <mergeCell ref="B36:D36"/>
    <mergeCell ref="B37:B38"/>
    <mergeCell ref="C37:C38"/>
    <mergeCell ref="B39:D39"/>
    <mergeCell ref="D6:G8"/>
    <mergeCell ref="B12:B16"/>
    <mergeCell ref="C12:C16"/>
    <mergeCell ref="B17:D17"/>
    <mergeCell ref="B18:B22"/>
    <mergeCell ref="C18:C22"/>
  </mergeCells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01"/>
  <sheetViews>
    <sheetView zoomScaleNormal="100" workbookViewId="0">
      <selection activeCell="B12" sqref="B12:B16"/>
    </sheetView>
  </sheetViews>
  <sheetFormatPr baseColWidth="10" defaultColWidth="11.42578125" defaultRowHeight="14.25" x14ac:dyDescent="0.2"/>
  <cols>
    <col min="1" max="1" width="2.85546875" style="1" customWidth="1"/>
    <col min="2" max="2" width="24.85546875" style="1" customWidth="1"/>
    <col min="3" max="3" width="28.42578125" style="1" bestFit="1" customWidth="1"/>
    <col min="4" max="4" width="22" style="1" customWidth="1"/>
    <col min="5" max="5" width="14.28515625" style="1" customWidth="1"/>
    <col min="6" max="6" width="18.140625" style="1" bestFit="1" customWidth="1"/>
    <col min="7" max="7" width="21.42578125" style="1" bestFit="1" customWidth="1"/>
    <col min="8" max="16384" width="11.42578125" style="1"/>
  </cols>
  <sheetData>
    <row r="1" spans="2:7" x14ac:dyDescent="0.2">
      <c r="C1" s="2"/>
    </row>
    <row r="2" spans="2:7" ht="15" x14ac:dyDescent="0.2">
      <c r="C2" s="3"/>
      <c r="D2" s="3"/>
      <c r="E2" s="3"/>
      <c r="F2" s="3"/>
      <c r="G2" s="3"/>
    </row>
    <row r="3" spans="2:7" ht="15" x14ac:dyDescent="0.2">
      <c r="C3" s="3"/>
      <c r="D3" s="3"/>
      <c r="E3" s="3"/>
      <c r="F3" s="3"/>
      <c r="G3" s="3"/>
    </row>
    <row r="4" spans="2:7" ht="15" x14ac:dyDescent="0.2">
      <c r="C4" s="3"/>
      <c r="D4" s="3"/>
      <c r="E4" s="3"/>
      <c r="F4" s="3"/>
      <c r="G4" s="3"/>
    </row>
    <row r="5" spans="2:7" ht="15" x14ac:dyDescent="0.2">
      <c r="C5" s="3"/>
      <c r="D5" s="3"/>
      <c r="E5" s="3"/>
      <c r="F5" s="3"/>
      <c r="G5" s="3"/>
    </row>
    <row r="6" spans="2:7" ht="15" x14ac:dyDescent="0.2">
      <c r="C6" s="3"/>
      <c r="D6" s="134"/>
      <c r="E6" s="134"/>
      <c r="F6" s="134"/>
      <c r="G6" s="134"/>
    </row>
    <row r="7" spans="2:7" ht="4.5" customHeight="1" x14ac:dyDescent="0.2">
      <c r="C7" s="3"/>
      <c r="D7" s="134"/>
      <c r="E7" s="134"/>
      <c r="F7" s="134"/>
      <c r="G7" s="134"/>
    </row>
    <row r="8" spans="2:7" x14ac:dyDescent="0.2">
      <c r="B8" s="4" t="s">
        <v>11</v>
      </c>
      <c r="D8" s="134"/>
      <c r="E8" s="134"/>
      <c r="F8" s="134"/>
      <c r="G8" s="134"/>
    </row>
    <row r="9" spans="2:7" x14ac:dyDescent="0.2">
      <c r="B9" s="5" t="s">
        <v>52</v>
      </c>
      <c r="C9" s="5"/>
    </row>
    <row r="10" spans="2:7" ht="15" thickBot="1" x14ac:dyDescent="0.25"/>
    <row r="11" spans="2:7" ht="26.25" thickBot="1" x14ac:dyDescent="0.25">
      <c r="B11" s="6" t="s">
        <v>17</v>
      </c>
      <c r="C11" s="7" t="s">
        <v>18</v>
      </c>
      <c r="D11" s="8" t="s">
        <v>19</v>
      </c>
      <c r="E11" s="8" t="s">
        <v>20</v>
      </c>
      <c r="F11" s="8" t="s">
        <v>46</v>
      </c>
      <c r="G11" s="9" t="s">
        <v>22</v>
      </c>
    </row>
    <row r="12" spans="2:7" x14ac:dyDescent="0.2">
      <c r="B12" s="10" t="s">
        <v>0</v>
      </c>
      <c r="C12" s="11" t="s">
        <v>1</v>
      </c>
      <c r="D12" s="12" t="s">
        <v>8</v>
      </c>
      <c r="E12" s="13">
        <v>184</v>
      </c>
      <c r="F12" s="160">
        <v>0</v>
      </c>
      <c r="G12" s="15">
        <f>F12/E12</f>
        <v>0</v>
      </c>
    </row>
    <row r="13" spans="2:7" x14ac:dyDescent="0.2">
      <c r="B13" s="16"/>
      <c r="C13" s="17"/>
      <c r="D13" s="18" t="s">
        <v>6</v>
      </c>
      <c r="E13" s="19">
        <v>17</v>
      </c>
      <c r="F13" s="161">
        <v>0</v>
      </c>
      <c r="G13" s="21">
        <f t="shared" ref="G13:G28" si="0">F13/E13</f>
        <v>0</v>
      </c>
    </row>
    <row r="14" spans="2:7" x14ac:dyDescent="0.2">
      <c r="B14" s="16"/>
      <c r="C14" s="17"/>
      <c r="D14" s="18" t="s">
        <v>10</v>
      </c>
      <c r="E14" s="19">
        <v>16</v>
      </c>
      <c r="F14" s="161">
        <v>0</v>
      </c>
      <c r="G14" s="21">
        <f t="shared" si="0"/>
        <v>0</v>
      </c>
    </row>
    <row r="15" spans="2:7" x14ac:dyDescent="0.2">
      <c r="B15" s="16"/>
      <c r="C15" s="17"/>
      <c r="D15" s="18" t="s">
        <v>7</v>
      </c>
      <c r="E15" s="19">
        <v>8</v>
      </c>
      <c r="F15" s="161">
        <v>0</v>
      </c>
      <c r="G15" s="21">
        <f t="shared" si="0"/>
        <v>0</v>
      </c>
    </row>
    <row r="16" spans="2:7" ht="15" thickBot="1" x14ac:dyDescent="0.25">
      <c r="B16" s="22"/>
      <c r="C16" s="23"/>
      <c r="D16" s="24" t="s">
        <v>9</v>
      </c>
      <c r="E16" s="25">
        <v>7</v>
      </c>
      <c r="F16" s="26">
        <v>0</v>
      </c>
      <c r="G16" s="27">
        <f t="shared" si="0"/>
        <v>0</v>
      </c>
    </row>
    <row r="17" spans="2:7" ht="15" thickBot="1" x14ac:dyDescent="0.25">
      <c r="B17" s="28" t="s">
        <v>12</v>
      </c>
      <c r="C17" s="29"/>
      <c r="D17" s="30"/>
      <c r="E17" s="31">
        <f>SUM(E12:E16)</f>
        <v>232</v>
      </c>
      <c r="F17" s="31">
        <f>SUM(F12:F16)</f>
        <v>0</v>
      </c>
      <c r="G17" s="32">
        <f>F17/E17</f>
        <v>0</v>
      </c>
    </row>
    <row r="18" spans="2:7" x14ac:dyDescent="0.2">
      <c r="B18" s="33" t="s">
        <v>2</v>
      </c>
      <c r="C18" s="34" t="s">
        <v>3</v>
      </c>
      <c r="D18" s="35" t="s">
        <v>8</v>
      </c>
      <c r="E18" s="36">
        <v>109</v>
      </c>
      <c r="F18" s="36">
        <v>16</v>
      </c>
      <c r="G18" s="37">
        <f>F18/E18</f>
        <v>0.14678899082568808</v>
      </c>
    </row>
    <row r="19" spans="2:7" x14ac:dyDescent="0.2">
      <c r="B19" s="33"/>
      <c r="C19" s="34"/>
      <c r="D19" s="18" t="s">
        <v>6</v>
      </c>
      <c r="E19" s="19">
        <v>8</v>
      </c>
      <c r="F19" s="19">
        <v>0</v>
      </c>
      <c r="G19" s="21">
        <f t="shared" si="0"/>
        <v>0</v>
      </c>
    </row>
    <row r="20" spans="2:7" x14ac:dyDescent="0.2">
      <c r="B20" s="33"/>
      <c r="C20" s="34"/>
      <c r="D20" s="18" t="s">
        <v>10</v>
      </c>
      <c r="E20" s="19">
        <v>9</v>
      </c>
      <c r="F20" s="19">
        <v>0</v>
      </c>
      <c r="G20" s="21">
        <f t="shared" si="0"/>
        <v>0</v>
      </c>
    </row>
    <row r="21" spans="2:7" x14ac:dyDescent="0.2">
      <c r="B21" s="33"/>
      <c r="C21" s="34"/>
      <c r="D21" s="18" t="s">
        <v>7</v>
      </c>
      <c r="E21" s="19">
        <v>4</v>
      </c>
      <c r="F21" s="19">
        <v>0</v>
      </c>
      <c r="G21" s="21">
        <f t="shared" si="0"/>
        <v>0</v>
      </c>
    </row>
    <row r="22" spans="2:7" ht="15" thickBot="1" x14ac:dyDescent="0.25">
      <c r="B22" s="33"/>
      <c r="C22" s="34"/>
      <c r="D22" s="24" t="s">
        <v>9</v>
      </c>
      <c r="E22" s="19">
        <v>6</v>
      </c>
      <c r="F22" s="19">
        <v>0</v>
      </c>
      <c r="G22" s="21">
        <f t="shared" si="0"/>
        <v>0</v>
      </c>
    </row>
    <row r="23" spans="2:7" ht="15" thickBot="1" x14ac:dyDescent="0.25">
      <c r="B23" s="38" t="s">
        <v>13</v>
      </c>
      <c r="C23" s="39"/>
      <c r="D23" s="40"/>
      <c r="E23" s="31">
        <f>SUM(E18:E22)</f>
        <v>136</v>
      </c>
      <c r="F23" s="41">
        <f>SUM(F18:F22)</f>
        <v>16</v>
      </c>
      <c r="G23" s="32">
        <f>F23/E23</f>
        <v>0.11764705882352941</v>
      </c>
    </row>
    <row r="24" spans="2:7" ht="15" thickBot="1" x14ac:dyDescent="0.25">
      <c r="B24" s="42" t="s">
        <v>2</v>
      </c>
      <c r="C24" s="43" t="s">
        <v>26</v>
      </c>
      <c r="D24" s="44" t="s">
        <v>8</v>
      </c>
      <c r="E24" s="45">
        <v>11</v>
      </c>
      <c r="F24" s="45">
        <v>0</v>
      </c>
      <c r="G24" s="46">
        <f>F24/E24</f>
        <v>0</v>
      </c>
    </row>
    <row r="25" spans="2:7" ht="15" thickBot="1" x14ac:dyDescent="0.25">
      <c r="B25" s="38" t="s">
        <v>39</v>
      </c>
      <c r="C25" s="39"/>
      <c r="D25" s="40"/>
      <c r="E25" s="31">
        <f>SUM(E24:E24)</f>
        <v>11</v>
      </c>
      <c r="F25" s="41">
        <f>SUM(F24:F24)</f>
        <v>0</v>
      </c>
      <c r="G25" s="32">
        <f>F25/E25</f>
        <v>0</v>
      </c>
    </row>
    <row r="26" spans="2:7" ht="15" thickBot="1" x14ac:dyDescent="0.25">
      <c r="B26" s="47" t="s">
        <v>14</v>
      </c>
      <c r="C26" s="48"/>
      <c r="D26" s="49"/>
      <c r="E26" s="50">
        <f>E17+E23+E25</f>
        <v>379</v>
      </c>
      <c r="F26" s="50">
        <f>F17+F23+F25</f>
        <v>16</v>
      </c>
      <c r="G26" s="51">
        <f>F26/E26</f>
        <v>4.221635883905013E-2</v>
      </c>
    </row>
    <row r="27" spans="2:7" ht="15" thickBot="1" x14ac:dyDescent="0.25">
      <c r="B27" s="52" t="s">
        <v>4</v>
      </c>
      <c r="C27" s="53" t="s">
        <v>38</v>
      </c>
      <c r="D27" s="44" t="s">
        <v>8</v>
      </c>
      <c r="E27" s="45">
        <v>9</v>
      </c>
      <c r="F27" s="45">
        <v>9</v>
      </c>
      <c r="G27" s="46">
        <f t="shared" si="0"/>
        <v>1</v>
      </c>
    </row>
    <row r="28" spans="2:7" ht="15" thickBot="1" x14ac:dyDescent="0.25">
      <c r="B28" s="47" t="s">
        <v>15</v>
      </c>
      <c r="C28" s="48"/>
      <c r="D28" s="49"/>
      <c r="E28" s="50">
        <f>E27</f>
        <v>9</v>
      </c>
      <c r="F28" s="50">
        <f>F27</f>
        <v>9</v>
      </c>
      <c r="G28" s="51">
        <f t="shared" si="0"/>
        <v>1</v>
      </c>
    </row>
    <row r="29" spans="2:7" ht="15" thickBot="1" x14ac:dyDescent="0.25">
      <c r="D29" s="54"/>
      <c r="E29" s="54"/>
      <c r="F29" s="54"/>
    </row>
    <row r="30" spans="2:7" ht="26.25" thickBot="1" x14ac:dyDescent="0.25">
      <c r="B30" s="6" t="s">
        <v>17</v>
      </c>
      <c r="C30" s="7" t="s">
        <v>18</v>
      </c>
      <c r="D30" s="8" t="s">
        <v>19</v>
      </c>
      <c r="E30" s="8" t="s">
        <v>20</v>
      </c>
      <c r="F30" s="8" t="s">
        <v>46</v>
      </c>
      <c r="G30" s="9" t="s">
        <v>22</v>
      </c>
    </row>
    <row r="31" spans="2:7" x14ac:dyDescent="0.2">
      <c r="B31" s="10" t="s">
        <v>0</v>
      </c>
      <c r="C31" s="11" t="s">
        <v>37</v>
      </c>
      <c r="D31" s="12" t="s">
        <v>8</v>
      </c>
      <c r="E31" s="55">
        <v>36</v>
      </c>
      <c r="F31" s="14">
        <v>6</v>
      </c>
      <c r="G31" s="15">
        <f>F31/E31</f>
        <v>0.16666666666666666</v>
      </c>
    </row>
    <row r="32" spans="2:7" x14ac:dyDescent="0.2">
      <c r="B32" s="16"/>
      <c r="C32" s="17"/>
      <c r="D32" s="18" t="s">
        <v>10</v>
      </c>
      <c r="E32" s="19">
        <v>9</v>
      </c>
      <c r="F32" s="20">
        <v>2</v>
      </c>
      <c r="G32" s="21">
        <f t="shared" ref="G32:G33" si="1">F32/E32</f>
        <v>0.22222222222222221</v>
      </c>
    </row>
    <row r="33" spans="2:7" ht="15" thickBot="1" x14ac:dyDescent="0.25">
      <c r="B33" s="16"/>
      <c r="C33" s="17"/>
      <c r="D33" s="18" t="s">
        <v>7</v>
      </c>
      <c r="E33" s="19">
        <v>4</v>
      </c>
      <c r="F33" s="20">
        <v>2</v>
      </c>
      <c r="G33" s="21">
        <f t="shared" si="1"/>
        <v>0.5</v>
      </c>
    </row>
    <row r="34" spans="2:7" ht="15" thickBot="1" x14ac:dyDescent="0.25">
      <c r="B34" s="28" t="s">
        <v>40</v>
      </c>
      <c r="C34" s="29"/>
      <c r="D34" s="30"/>
      <c r="E34" s="31">
        <f>SUM(E31:E33)</f>
        <v>49</v>
      </c>
      <c r="F34" s="31">
        <f>SUM(F31:F33)</f>
        <v>10</v>
      </c>
      <c r="G34" s="32">
        <f>F34/E34</f>
        <v>0.20408163265306123</v>
      </c>
    </row>
    <row r="35" spans="2:7" ht="39" customHeight="1" thickBot="1" x14ac:dyDescent="0.25">
      <c r="B35" s="42" t="s">
        <v>23</v>
      </c>
      <c r="C35" s="56" t="s">
        <v>37</v>
      </c>
      <c r="D35" s="57" t="s">
        <v>8</v>
      </c>
      <c r="E35" s="58">
        <v>2</v>
      </c>
      <c r="F35" s="58">
        <v>2</v>
      </c>
      <c r="G35" s="59">
        <f>F35/E35</f>
        <v>1</v>
      </c>
    </row>
    <row r="36" spans="2:7" ht="15" thickBot="1" x14ac:dyDescent="0.25">
      <c r="B36" s="28" t="s">
        <v>40</v>
      </c>
      <c r="C36" s="29"/>
      <c r="D36" s="30"/>
      <c r="E36" s="31">
        <f>SUM(E35:E35)</f>
        <v>2</v>
      </c>
      <c r="F36" s="31">
        <f>SUM(F35:F35)</f>
        <v>2</v>
      </c>
      <c r="G36" s="32">
        <f>F36/E36</f>
        <v>1</v>
      </c>
    </row>
    <row r="37" spans="2:7" ht="21" customHeight="1" x14ac:dyDescent="0.2">
      <c r="B37" s="33" t="s">
        <v>28</v>
      </c>
      <c r="C37" s="60" t="s">
        <v>37</v>
      </c>
      <c r="D37" s="57" t="s">
        <v>8</v>
      </c>
      <c r="E37" s="58">
        <v>1</v>
      </c>
      <c r="F37" s="58">
        <v>1</v>
      </c>
      <c r="G37" s="59">
        <f>F37/E37</f>
        <v>1</v>
      </c>
    </row>
    <row r="38" spans="2:7" ht="21" customHeight="1" thickBot="1" x14ac:dyDescent="0.25">
      <c r="B38" s="33"/>
      <c r="C38" s="17"/>
      <c r="D38" s="61" t="s">
        <v>7</v>
      </c>
      <c r="E38" s="62">
        <v>1</v>
      </c>
      <c r="F38" s="62">
        <v>1</v>
      </c>
      <c r="G38" s="63">
        <f t="shared" ref="G38" si="2">F38/E38</f>
        <v>1</v>
      </c>
    </row>
    <row r="39" spans="2:7" ht="15" thickBot="1" x14ac:dyDescent="0.25">
      <c r="B39" s="28" t="s">
        <v>40</v>
      </c>
      <c r="C39" s="29"/>
      <c r="D39" s="30"/>
      <c r="E39" s="31">
        <f>SUM(E37:E38)</f>
        <v>2</v>
      </c>
      <c r="F39" s="31">
        <f>SUM(F37:F38)</f>
        <v>2</v>
      </c>
      <c r="G39" s="32">
        <f>F39/E39</f>
        <v>1</v>
      </c>
    </row>
    <row r="40" spans="2:7" x14ac:dyDescent="0.2">
      <c r="B40" s="33" t="s">
        <v>4</v>
      </c>
      <c r="C40" s="60" t="s">
        <v>37</v>
      </c>
      <c r="D40" s="35" t="s">
        <v>8</v>
      </c>
      <c r="E40" s="36">
        <v>6</v>
      </c>
      <c r="F40" s="36">
        <v>4</v>
      </c>
      <c r="G40" s="37">
        <f>F40/E40</f>
        <v>0.66666666666666663</v>
      </c>
    </row>
    <row r="41" spans="2:7" x14ac:dyDescent="0.2">
      <c r="B41" s="33"/>
      <c r="C41" s="17"/>
      <c r="D41" s="18" t="s">
        <v>10</v>
      </c>
      <c r="E41" s="19">
        <v>25</v>
      </c>
      <c r="F41" s="19">
        <v>11</v>
      </c>
      <c r="G41" s="21">
        <f t="shared" ref="G41:G42" si="3">F41/E41</f>
        <v>0.44</v>
      </c>
    </row>
    <row r="42" spans="2:7" ht="15" thickBot="1" x14ac:dyDescent="0.25">
      <c r="B42" s="33"/>
      <c r="C42" s="17"/>
      <c r="D42" s="18" t="s">
        <v>7</v>
      </c>
      <c r="E42" s="19">
        <v>17</v>
      </c>
      <c r="F42" s="19">
        <v>6</v>
      </c>
      <c r="G42" s="21">
        <f t="shared" si="3"/>
        <v>0.35294117647058826</v>
      </c>
    </row>
    <row r="43" spans="2:7" ht="15" thickBot="1" x14ac:dyDescent="0.25">
      <c r="B43" s="28" t="s">
        <v>40</v>
      </c>
      <c r="C43" s="29"/>
      <c r="D43" s="30"/>
      <c r="E43" s="31">
        <f>SUM(E40:E42)</f>
        <v>48</v>
      </c>
      <c r="F43" s="31">
        <f>SUM(F40:F42)</f>
        <v>21</v>
      </c>
      <c r="G43" s="32">
        <f>F43/E43</f>
        <v>0.4375</v>
      </c>
    </row>
    <row r="44" spans="2:7" x14ac:dyDescent="0.2">
      <c r="D44" s="54"/>
      <c r="E44" s="54"/>
      <c r="F44" s="54"/>
    </row>
    <row r="45" spans="2:7" x14ac:dyDescent="0.2">
      <c r="B45" s="5" t="s">
        <v>53</v>
      </c>
      <c r="C45" s="5"/>
    </row>
    <row r="46" spans="2:7" ht="15" thickBot="1" x14ac:dyDescent="0.25"/>
    <row r="47" spans="2:7" ht="15" thickBot="1" x14ac:dyDescent="0.25">
      <c r="B47" s="6" t="s">
        <v>17</v>
      </c>
      <c r="C47" s="7" t="s">
        <v>24</v>
      </c>
      <c r="D47" s="8" t="s">
        <v>19</v>
      </c>
      <c r="E47" s="8" t="s">
        <v>20</v>
      </c>
      <c r="F47" s="8" t="s">
        <v>21</v>
      </c>
      <c r="G47" s="9" t="s">
        <v>22</v>
      </c>
    </row>
    <row r="48" spans="2:7" s="70" customFormat="1" ht="26.25" thickBot="1" x14ac:dyDescent="0.3">
      <c r="B48" s="64" t="s">
        <v>23</v>
      </c>
      <c r="C48" s="65" t="s">
        <v>31</v>
      </c>
      <c r="D48" s="66" t="s">
        <v>8</v>
      </c>
      <c r="E48" s="67">
        <v>1</v>
      </c>
      <c r="F48" s="68">
        <v>1</v>
      </c>
      <c r="G48" s="69">
        <f>F48/E48</f>
        <v>1</v>
      </c>
    </row>
    <row r="49" spans="2:7" s="70" customFormat="1" ht="39" thickBot="1" x14ac:dyDescent="0.3">
      <c r="B49" s="64" t="s">
        <v>27</v>
      </c>
      <c r="C49" s="65" t="s">
        <v>58</v>
      </c>
      <c r="D49" s="66" t="s">
        <v>8</v>
      </c>
      <c r="E49" s="67">
        <v>2</v>
      </c>
      <c r="F49" s="68">
        <v>2</v>
      </c>
      <c r="G49" s="69">
        <v>1</v>
      </c>
    </row>
    <row r="50" spans="2:7" s="70" customFormat="1" ht="39" thickBot="1" x14ac:dyDescent="0.3">
      <c r="B50" s="64" t="s">
        <v>23</v>
      </c>
      <c r="C50" s="65" t="s">
        <v>58</v>
      </c>
      <c r="D50" s="66" t="s">
        <v>8</v>
      </c>
      <c r="E50" s="67">
        <v>11</v>
      </c>
      <c r="F50" s="68">
        <v>11</v>
      </c>
      <c r="G50" s="69">
        <f>F50/E50</f>
        <v>1</v>
      </c>
    </row>
    <row r="51" spans="2:7" s="70" customFormat="1" ht="39" thickBot="1" x14ac:dyDescent="0.3">
      <c r="B51" s="64" t="s">
        <v>32</v>
      </c>
      <c r="C51" s="65" t="s">
        <v>58</v>
      </c>
      <c r="D51" s="66" t="s">
        <v>8</v>
      </c>
      <c r="E51" s="67">
        <v>7</v>
      </c>
      <c r="F51" s="68">
        <v>6</v>
      </c>
      <c r="G51" s="69">
        <f>F51/E51</f>
        <v>0.8571428571428571</v>
      </c>
    </row>
    <row r="52" spans="2:7" s="70" customFormat="1" ht="21" customHeight="1" x14ac:dyDescent="0.25">
      <c r="B52" s="71" t="s">
        <v>27</v>
      </c>
      <c r="C52" s="72" t="s">
        <v>25</v>
      </c>
      <c r="D52" s="66" t="s">
        <v>8</v>
      </c>
      <c r="E52" s="67">
        <v>1</v>
      </c>
      <c r="F52" s="68">
        <v>0</v>
      </c>
      <c r="G52" s="69">
        <f>F52/E52</f>
        <v>0</v>
      </c>
    </row>
    <row r="53" spans="2:7" s="70" customFormat="1" ht="27.75" customHeight="1" thickBot="1" x14ac:dyDescent="0.3">
      <c r="B53" s="73"/>
      <c r="C53" s="74"/>
      <c r="D53" s="75" t="s">
        <v>6</v>
      </c>
      <c r="E53" s="76">
        <v>1</v>
      </c>
      <c r="F53" s="77">
        <v>0</v>
      </c>
      <c r="G53" s="78">
        <f t="shared" ref="G53" si="4">F53/E53</f>
        <v>0</v>
      </c>
    </row>
    <row r="54" spans="2:7" s="70" customFormat="1" x14ac:dyDescent="0.25">
      <c r="B54" s="10" t="s">
        <v>23</v>
      </c>
      <c r="C54" s="11" t="s">
        <v>25</v>
      </c>
      <c r="D54" s="79" t="s">
        <v>8</v>
      </c>
      <c r="E54" s="80">
        <v>14</v>
      </c>
      <c r="F54" s="81">
        <v>11</v>
      </c>
      <c r="G54" s="82">
        <f>F54/E54</f>
        <v>0.7857142857142857</v>
      </c>
    </row>
    <row r="55" spans="2:7" s="70" customFormat="1" x14ac:dyDescent="0.25">
      <c r="B55" s="16"/>
      <c r="C55" s="17"/>
      <c r="D55" s="61" t="s">
        <v>44</v>
      </c>
      <c r="E55" s="83">
        <v>4</v>
      </c>
      <c r="F55" s="84">
        <v>0</v>
      </c>
      <c r="G55" s="63">
        <f>F55/E55</f>
        <v>0</v>
      </c>
    </row>
    <row r="56" spans="2:7" s="70" customFormat="1" x14ac:dyDescent="0.25">
      <c r="B56" s="16"/>
      <c r="C56" s="17"/>
      <c r="D56" s="61" t="s">
        <v>41</v>
      </c>
      <c r="E56" s="83">
        <v>1</v>
      </c>
      <c r="F56" s="84">
        <v>0</v>
      </c>
      <c r="G56" s="63">
        <f>F56/E56</f>
        <v>0</v>
      </c>
    </row>
    <row r="57" spans="2:7" s="70" customFormat="1" ht="15" thickBot="1" x14ac:dyDescent="0.3">
      <c r="B57" s="85"/>
      <c r="C57" s="86"/>
      <c r="D57" s="87" t="s">
        <v>6</v>
      </c>
      <c r="E57" s="88">
        <v>2</v>
      </c>
      <c r="F57" s="89">
        <v>0</v>
      </c>
      <c r="G57" s="90">
        <f t="shared" ref="G57:G85" si="5">F57/E57</f>
        <v>0</v>
      </c>
    </row>
    <row r="58" spans="2:7" s="70" customFormat="1" x14ac:dyDescent="0.25">
      <c r="B58" s="71" t="s">
        <v>32</v>
      </c>
      <c r="C58" s="72" t="s">
        <v>25</v>
      </c>
      <c r="D58" s="66" t="s">
        <v>8</v>
      </c>
      <c r="E58" s="67">
        <v>4</v>
      </c>
      <c r="F58" s="68">
        <v>2</v>
      </c>
      <c r="G58" s="69">
        <f t="shared" si="5"/>
        <v>0.5</v>
      </c>
    </row>
    <row r="59" spans="2:7" s="70" customFormat="1" x14ac:dyDescent="0.25">
      <c r="B59" s="91"/>
      <c r="C59" s="92"/>
      <c r="D59" s="93" t="s">
        <v>41</v>
      </c>
      <c r="E59" s="94">
        <v>2</v>
      </c>
      <c r="F59" s="95">
        <v>0</v>
      </c>
      <c r="G59" s="96">
        <f t="shared" si="5"/>
        <v>0</v>
      </c>
    </row>
    <row r="60" spans="2:7" s="70" customFormat="1" ht="15" thickBot="1" x14ac:dyDescent="0.3">
      <c r="B60" s="73"/>
      <c r="C60" s="74"/>
      <c r="D60" s="75" t="s">
        <v>6</v>
      </c>
      <c r="E60" s="76">
        <v>2</v>
      </c>
      <c r="F60" s="77">
        <v>2</v>
      </c>
      <c r="G60" s="78">
        <f t="shared" si="5"/>
        <v>1</v>
      </c>
    </row>
    <row r="61" spans="2:7" s="70" customFormat="1" ht="39" thickBot="1" x14ac:dyDescent="0.3">
      <c r="B61" s="97" t="s">
        <v>27</v>
      </c>
      <c r="C61" s="98" t="s">
        <v>59</v>
      </c>
      <c r="D61" s="99" t="s">
        <v>8</v>
      </c>
      <c r="E61" s="100">
        <v>1</v>
      </c>
      <c r="F61" s="101">
        <v>1</v>
      </c>
      <c r="G61" s="102">
        <f t="shared" si="5"/>
        <v>1</v>
      </c>
    </row>
    <row r="62" spans="2:7" s="70" customFormat="1" ht="39" thickBot="1" x14ac:dyDescent="0.3">
      <c r="B62" s="64" t="s">
        <v>23</v>
      </c>
      <c r="C62" s="65" t="s">
        <v>59</v>
      </c>
      <c r="D62" s="66" t="s">
        <v>8</v>
      </c>
      <c r="E62" s="67">
        <v>6</v>
      </c>
      <c r="F62" s="68">
        <v>5</v>
      </c>
      <c r="G62" s="69">
        <f t="shared" si="5"/>
        <v>0.83333333333333337</v>
      </c>
    </row>
    <row r="63" spans="2:7" s="70" customFormat="1" ht="39" thickBot="1" x14ac:dyDescent="0.3">
      <c r="B63" s="64" t="s">
        <v>28</v>
      </c>
      <c r="C63" s="65" t="s">
        <v>59</v>
      </c>
      <c r="D63" s="66" t="s">
        <v>8</v>
      </c>
      <c r="E63" s="67">
        <v>3</v>
      </c>
      <c r="F63" s="68">
        <v>2</v>
      </c>
      <c r="G63" s="69">
        <f t="shared" si="5"/>
        <v>0.66666666666666663</v>
      </c>
    </row>
    <row r="64" spans="2:7" s="70" customFormat="1" ht="15" thickBot="1" x14ac:dyDescent="0.3">
      <c r="B64" s="103" t="s">
        <v>23</v>
      </c>
      <c r="C64" s="104" t="s">
        <v>34</v>
      </c>
      <c r="D64" s="105" t="s">
        <v>8</v>
      </c>
      <c r="E64" s="106">
        <v>3</v>
      </c>
      <c r="F64" s="107">
        <v>2</v>
      </c>
      <c r="G64" s="108">
        <f t="shared" si="5"/>
        <v>0.66666666666666663</v>
      </c>
    </row>
    <row r="65" spans="2:7" s="70" customFormat="1" ht="15" thickBot="1" x14ac:dyDescent="0.3">
      <c r="B65" s="103" t="s">
        <v>32</v>
      </c>
      <c r="C65" s="104" t="s">
        <v>34</v>
      </c>
      <c r="D65" s="105" t="s">
        <v>41</v>
      </c>
      <c r="E65" s="106">
        <v>1</v>
      </c>
      <c r="F65" s="107">
        <v>1</v>
      </c>
      <c r="G65" s="108">
        <f t="shared" si="5"/>
        <v>1</v>
      </c>
    </row>
    <row r="66" spans="2:7" s="70" customFormat="1" ht="15" thickBot="1" x14ac:dyDescent="0.3">
      <c r="B66" s="103" t="s">
        <v>23</v>
      </c>
      <c r="C66" s="104" t="s">
        <v>30</v>
      </c>
      <c r="D66" s="105" t="s">
        <v>8</v>
      </c>
      <c r="E66" s="106">
        <v>4</v>
      </c>
      <c r="F66" s="107">
        <v>4</v>
      </c>
      <c r="G66" s="108">
        <f t="shared" si="5"/>
        <v>1</v>
      </c>
    </row>
    <row r="67" spans="2:7" s="70" customFormat="1" ht="15" thickBot="1" x14ac:dyDescent="0.3">
      <c r="B67" s="103" t="s">
        <v>32</v>
      </c>
      <c r="C67" s="104" t="s">
        <v>30</v>
      </c>
      <c r="D67" s="105" t="s">
        <v>8</v>
      </c>
      <c r="E67" s="106">
        <v>1</v>
      </c>
      <c r="F67" s="107">
        <v>1</v>
      </c>
      <c r="G67" s="108">
        <f t="shared" si="5"/>
        <v>1</v>
      </c>
    </row>
    <row r="68" spans="2:7" s="70" customFormat="1" ht="26.25" thickBot="1" x14ac:dyDescent="0.3">
      <c r="B68" s="135" t="s">
        <v>23</v>
      </c>
      <c r="C68" s="136" t="s">
        <v>36</v>
      </c>
      <c r="D68" s="125" t="s">
        <v>8</v>
      </c>
      <c r="E68" s="126">
        <v>2</v>
      </c>
      <c r="F68" s="127">
        <v>2</v>
      </c>
      <c r="G68" s="128">
        <f t="shared" si="5"/>
        <v>1</v>
      </c>
    </row>
    <row r="69" spans="2:7" s="70" customFormat="1" ht="26.25" thickBot="1" x14ac:dyDescent="0.3">
      <c r="B69" s="137" t="s">
        <v>28</v>
      </c>
      <c r="C69" s="138" t="s">
        <v>36</v>
      </c>
      <c r="D69" s="139" t="s">
        <v>8</v>
      </c>
      <c r="E69" s="114">
        <v>1</v>
      </c>
      <c r="F69" s="115">
        <v>1</v>
      </c>
      <c r="G69" s="116">
        <f t="shared" si="5"/>
        <v>1</v>
      </c>
    </row>
    <row r="70" spans="2:7" s="70" customFormat="1" ht="15.75" customHeight="1" thickBot="1" x14ac:dyDescent="0.3">
      <c r="B70" s="123" t="s">
        <v>23</v>
      </c>
      <c r="C70" s="124" t="s">
        <v>48</v>
      </c>
      <c r="D70" s="125" t="s">
        <v>8</v>
      </c>
      <c r="E70" s="126">
        <v>1</v>
      </c>
      <c r="F70" s="127">
        <v>1</v>
      </c>
      <c r="G70" s="128">
        <f t="shared" si="5"/>
        <v>1</v>
      </c>
    </row>
    <row r="71" spans="2:7" ht="15" thickBot="1" x14ac:dyDescent="0.25">
      <c r="B71" s="140" t="s">
        <v>14</v>
      </c>
      <c r="C71" s="141"/>
      <c r="D71" s="142"/>
      <c r="E71" s="143">
        <f>SUM(E48:E70)</f>
        <v>75</v>
      </c>
      <c r="F71" s="143">
        <f>SUM(F48:F70)</f>
        <v>55</v>
      </c>
      <c r="G71" s="144">
        <f t="shared" si="5"/>
        <v>0.73333333333333328</v>
      </c>
    </row>
    <row r="72" spans="2:7" ht="23.25" customHeight="1" x14ac:dyDescent="0.2">
      <c r="B72" s="117" t="s">
        <v>5</v>
      </c>
      <c r="C72" s="118" t="s">
        <v>58</v>
      </c>
      <c r="D72" s="79" t="s">
        <v>8</v>
      </c>
      <c r="E72" s="80">
        <v>11</v>
      </c>
      <c r="F72" s="81">
        <v>10</v>
      </c>
      <c r="G72" s="82">
        <f t="shared" si="5"/>
        <v>0.90909090909090906</v>
      </c>
    </row>
    <row r="73" spans="2:7" ht="23.25" customHeight="1" x14ac:dyDescent="0.2">
      <c r="B73" s="33"/>
      <c r="C73" s="145"/>
      <c r="D73" s="57" t="s">
        <v>6</v>
      </c>
      <c r="E73" s="121">
        <v>3</v>
      </c>
      <c r="F73" s="122">
        <v>3</v>
      </c>
      <c r="G73" s="59">
        <f t="shared" si="5"/>
        <v>1</v>
      </c>
    </row>
    <row r="74" spans="2:7" ht="15.75" customHeight="1" thickBot="1" x14ac:dyDescent="0.25">
      <c r="B74" s="119"/>
      <c r="C74" s="120"/>
      <c r="D74" s="57" t="s">
        <v>41</v>
      </c>
      <c r="E74" s="121">
        <v>1</v>
      </c>
      <c r="F74" s="122">
        <v>1</v>
      </c>
      <c r="G74" s="59">
        <f t="shared" si="5"/>
        <v>1</v>
      </c>
    </row>
    <row r="75" spans="2:7" ht="20.25" customHeight="1" x14ac:dyDescent="0.2">
      <c r="B75" s="10" t="s">
        <v>5</v>
      </c>
      <c r="C75" s="72" t="s">
        <v>25</v>
      </c>
      <c r="D75" s="66" t="s">
        <v>8</v>
      </c>
      <c r="E75" s="67">
        <v>18</v>
      </c>
      <c r="F75" s="68">
        <v>6</v>
      </c>
      <c r="G75" s="82">
        <f t="shared" si="5"/>
        <v>0.33333333333333331</v>
      </c>
    </row>
    <row r="76" spans="2:7" ht="20.25" customHeight="1" thickBot="1" x14ac:dyDescent="0.25">
      <c r="B76" s="16"/>
      <c r="C76" s="92"/>
      <c r="D76" s="93" t="s">
        <v>6</v>
      </c>
      <c r="E76" s="94">
        <v>8</v>
      </c>
      <c r="F76" s="95">
        <v>5</v>
      </c>
      <c r="G76" s="63">
        <f t="shared" si="5"/>
        <v>0.625</v>
      </c>
    </row>
    <row r="77" spans="2:7" ht="39" thickBot="1" x14ac:dyDescent="0.25">
      <c r="B77" s="64" t="s">
        <v>5</v>
      </c>
      <c r="C77" s="65" t="s">
        <v>59</v>
      </c>
      <c r="D77" s="66" t="s">
        <v>8</v>
      </c>
      <c r="E77" s="67">
        <v>5</v>
      </c>
      <c r="F77" s="68">
        <v>4</v>
      </c>
      <c r="G77" s="69">
        <f t="shared" si="5"/>
        <v>0.8</v>
      </c>
    </row>
    <row r="78" spans="2:7" ht="28.5" customHeight="1" thickBot="1" x14ac:dyDescent="0.25">
      <c r="B78" s="123" t="s">
        <v>5</v>
      </c>
      <c r="C78" s="124" t="s">
        <v>29</v>
      </c>
      <c r="D78" s="125" t="s">
        <v>8</v>
      </c>
      <c r="E78" s="126">
        <v>1</v>
      </c>
      <c r="F78" s="127">
        <v>1</v>
      </c>
      <c r="G78" s="128">
        <f t="shared" si="5"/>
        <v>1</v>
      </c>
    </row>
    <row r="79" spans="2:7" ht="15" thickBot="1" x14ac:dyDescent="0.25">
      <c r="B79" s="123" t="s">
        <v>5</v>
      </c>
      <c r="C79" s="124" t="s">
        <v>33</v>
      </c>
      <c r="D79" s="125" t="s">
        <v>8</v>
      </c>
      <c r="E79" s="126">
        <v>2</v>
      </c>
      <c r="F79" s="127">
        <v>2</v>
      </c>
      <c r="G79" s="128">
        <f t="shared" si="5"/>
        <v>1</v>
      </c>
    </row>
    <row r="80" spans="2:7" ht="15" thickBot="1" x14ac:dyDescent="0.25">
      <c r="B80" s="123" t="s">
        <v>5</v>
      </c>
      <c r="C80" s="124" t="s">
        <v>48</v>
      </c>
      <c r="D80" s="125" t="s">
        <v>8</v>
      </c>
      <c r="E80" s="126">
        <v>3</v>
      </c>
      <c r="F80" s="127">
        <v>3</v>
      </c>
      <c r="G80" s="128">
        <f t="shared" si="5"/>
        <v>1</v>
      </c>
    </row>
    <row r="81" spans="2:7" ht="39" thickBot="1" x14ac:dyDescent="0.25">
      <c r="B81" s="123" t="s">
        <v>5</v>
      </c>
      <c r="C81" s="124" t="s">
        <v>35</v>
      </c>
      <c r="D81" s="125" t="s">
        <v>8</v>
      </c>
      <c r="E81" s="126">
        <v>1</v>
      </c>
      <c r="F81" s="127">
        <v>1</v>
      </c>
      <c r="G81" s="128">
        <f t="shared" si="5"/>
        <v>1</v>
      </c>
    </row>
    <row r="82" spans="2:7" ht="15" thickBot="1" x14ac:dyDescent="0.25">
      <c r="B82" s="47" t="s">
        <v>16</v>
      </c>
      <c r="C82" s="48"/>
      <c r="D82" s="49"/>
      <c r="E82" s="50">
        <f>SUM(E72:E81)</f>
        <v>53</v>
      </c>
      <c r="F82" s="50">
        <f>SUM(F72:F81)</f>
        <v>36</v>
      </c>
      <c r="G82" s="51">
        <f t="shared" si="5"/>
        <v>0.67924528301886788</v>
      </c>
    </row>
    <row r="83" spans="2:7" ht="39" thickBot="1" x14ac:dyDescent="0.25">
      <c r="B83" s="103" t="s">
        <v>4</v>
      </c>
      <c r="C83" s="129" t="s">
        <v>25</v>
      </c>
      <c r="D83" s="105" t="s">
        <v>8</v>
      </c>
      <c r="E83" s="106">
        <v>58</v>
      </c>
      <c r="F83" s="107">
        <v>44</v>
      </c>
      <c r="G83" s="108">
        <f t="shared" si="5"/>
        <v>0.75862068965517238</v>
      </c>
    </row>
    <row r="84" spans="2:7" ht="26.25" thickBot="1" x14ac:dyDescent="0.25">
      <c r="B84" s="103" t="s">
        <v>4</v>
      </c>
      <c r="C84" s="129" t="s">
        <v>36</v>
      </c>
      <c r="D84" s="105" t="s">
        <v>8</v>
      </c>
      <c r="E84" s="106">
        <v>2</v>
      </c>
      <c r="F84" s="107">
        <v>2</v>
      </c>
      <c r="G84" s="108">
        <f t="shared" si="5"/>
        <v>1</v>
      </c>
    </row>
    <row r="85" spans="2:7" ht="15" thickBot="1" x14ac:dyDescent="0.25">
      <c r="B85" s="47" t="s">
        <v>15</v>
      </c>
      <c r="C85" s="48"/>
      <c r="D85" s="49"/>
      <c r="E85" s="50">
        <f>SUM(E83:E84)</f>
        <v>60</v>
      </c>
      <c r="F85" s="50">
        <f>SUM(F83:F84)</f>
        <v>46</v>
      </c>
      <c r="G85" s="51">
        <f t="shared" si="5"/>
        <v>0.76666666666666672</v>
      </c>
    </row>
    <row r="87" spans="2:7" x14ac:dyDescent="0.2">
      <c r="B87" s="5" t="s">
        <v>54</v>
      </c>
      <c r="C87" s="5"/>
    </row>
    <row r="88" spans="2:7" ht="15" thickBot="1" x14ac:dyDescent="0.25"/>
    <row r="89" spans="2:7" ht="15" thickBot="1" x14ac:dyDescent="0.25">
      <c r="B89" s="6" t="s">
        <v>17</v>
      </c>
      <c r="C89" s="7" t="s">
        <v>24</v>
      </c>
      <c r="D89" s="8" t="s">
        <v>19</v>
      </c>
      <c r="E89" s="8" t="s">
        <v>20</v>
      </c>
      <c r="F89" s="8" t="s">
        <v>21</v>
      </c>
      <c r="G89" s="9" t="s">
        <v>22</v>
      </c>
    </row>
    <row r="90" spans="2:7" ht="57.75" customHeight="1" thickBot="1" x14ac:dyDescent="0.25">
      <c r="B90" s="130" t="s">
        <v>5</v>
      </c>
      <c r="C90" s="131" t="s">
        <v>45</v>
      </c>
      <c r="D90" s="61" t="s">
        <v>41</v>
      </c>
      <c r="E90" s="83">
        <v>1</v>
      </c>
      <c r="F90" s="84">
        <v>1</v>
      </c>
      <c r="G90" s="63">
        <f>F90/E90</f>
        <v>1</v>
      </c>
    </row>
    <row r="91" spans="2:7" ht="15" thickBot="1" x14ac:dyDescent="0.25">
      <c r="B91" s="47" t="s">
        <v>16</v>
      </c>
      <c r="C91" s="48"/>
      <c r="D91" s="49"/>
      <c r="E91" s="50">
        <f>SUM(E90:E90)</f>
        <v>1</v>
      </c>
      <c r="F91" s="50">
        <f>SUM(F90:F90)</f>
        <v>1</v>
      </c>
      <c r="G91" s="51">
        <f t="shared" ref="G91:G95" si="6">F91/E91</f>
        <v>1</v>
      </c>
    </row>
    <row r="92" spans="2:7" ht="21.75" customHeight="1" x14ac:dyDescent="0.2">
      <c r="B92" s="71" t="s">
        <v>4</v>
      </c>
      <c r="C92" s="72" t="s">
        <v>45</v>
      </c>
      <c r="D92" s="66" t="s">
        <v>8</v>
      </c>
      <c r="E92" s="67">
        <v>29</v>
      </c>
      <c r="F92" s="68">
        <v>26</v>
      </c>
      <c r="G92" s="69">
        <f t="shared" si="6"/>
        <v>0.89655172413793105</v>
      </c>
    </row>
    <row r="93" spans="2:7" ht="21.75" customHeight="1" x14ac:dyDescent="0.2">
      <c r="B93" s="91"/>
      <c r="C93" s="92"/>
      <c r="D93" s="93" t="s">
        <v>44</v>
      </c>
      <c r="E93" s="132">
        <v>38</v>
      </c>
      <c r="F93" s="132">
        <v>28</v>
      </c>
      <c r="G93" s="96">
        <f t="shared" si="6"/>
        <v>0.73684210526315785</v>
      </c>
    </row>
    <row r="94" spans="2:7" ht="21.75" customHeight="1" thickBot="1" x14ac:dyDescent="0.25">
      <c r="B94" s="73"/>
      <c r="C94" s="74"/>
      <c r="D94" s="75" t="s">
        <v>41</v>
      </c>
      <c r="E94" s="133">
        <v>95</v>
      </c>
      <c r="F94" s="133">
        <v>69</v>
      </c>
      <c r="G94" s="78">
        <f t="shared" si="6"/>
        <v>0.72631578947368425</v>
      </c>
    </row>
    <row r="95" spans="2:7" ht="15" thickBot="1" x14ac:dyDescent="0.25">
      <c r="B95" s="146" t="s">
        <v>15</v>
      </c>
      <c r="C95" s="147"/>
      <c r="D95" s="148"/>
      <c r="E95" s="149">
        <f>SUM(E92:E94)</f>
        <v>162</v>
      </c>
      <c r="F95" s="149">
        <f>SUM(F92:F94)</f>
        <v>123</v>
      </c>
      <c r="G95" s="150">
        <f t="shared" si="6"/>
        <v>0.7592592592592593</v>
      </c>
    </row>
    <row r="96" spans="2:7" x14ac:dyDescent="0.2">
      <c r="B96" s="10" t="s">
        <v>0</v>
      </c>
      <c r="C96" s="11" t="s">
        <v>1</v>
      </c>
      <c r="D96" s="12" t="s">
        <v>8</v>
      </c>
      <c r="E96" s="13">
        <v>13</v>
      </c>
      <c r="F96" s="14">
        <v>13</v>
      </c>
      <c r="G96" s="21">
        <f>IFERROR(F96/E96,0)</f>
        <v>1</v>
      </c>
    </row>
    <row r="97" spans="2:7" x14ac:dyDescent="0.2">
      <c r="B97" s="16"/>
      <c r="C97" s="17"/>
      <c r="D97" s="18" t="s">
        <v>6</v>
      </c>
      <c r="E97" s="19">
        <v>0</v>
      </c>
      <c r="F97" s="20">
        <v>0</v>
      </c>
      <c r="G97" s="21">
        <f>IFERROR(F97/E97,0)</f>
        <v>0</v>
      </c>
    </row>
    <row r="98" spans="2:7" x14ac:dyDescent="0.2">
      <c r="B98" s="16"/>
      <c r="C98" s="17"/>
      <c r="D98" s="18" t="s">
        <v>10</v>
      </c>
      <c r="E98" s="19">
        <v>1</v>
      </c>
      <c r="F98" s="20">
        <v>1</v>
      </c>
      <c r="G98" s="21">
        <f t="shared" ref="G98:G99" si="7">IFERROR(F98/E98,0)</f>
        <v>1</v>
      </c>
    </row>
    <row r="99" spans="2:7" x14ac:dyDescent="0.2">
      <c r="B99" s="16"/>
      <c r="C99" s="17"/>
      <c r="D99" s="18" t="s">
        <v>7</v>
      </c>
      <c r="E99" s="19">
        <v>1</v>
      </c>
      <c r="F99" s="20">
        <v>1</v>
      </c>
      <c r="G99" s="21">
        <f t="shared" si="7"/>
        <v>1</v>
      </c>
    </row>
    <row r="100" spans="2:7" ht="15" thickBot="1" x14ac:dyDescent="0.25">
      <c r="B100" s="85"/>
      <c r="C100" s="86"/>
      <c r="D100" s="151" t="s">
        <v>9</v>
      </c>
      <c r="E100" s="152">
        <v>0</v>
      </c>
      <c r="F100" s="153">
        <v>0</v>
      </c>
      <c r="G100" s="21">
        <f>IFERROR(F100/E100,0)</f>
        <v>0</v>
      </c>
    </row>
    <row r="101" spans="2:7" ht="18" customHeight="1" thickBot="1" x14ac:dyDescent="0.25">
      <c r="B101" s="155" t="s">
        <v>12</v>
      </c>
      <c r="C101" s="156"/>
      <c r="D101" s="157"/>
      <c r="E101" s="158">
        <f>SUM(E96:E100)</f>
        <v>15</v>
      </c>
      <c r="F101" s="158">
        <f>SUM(F96:F100)</f>
        <v>15</v>
      </c>
      <c r="G101" s="159">
        <f t="shared" ref="G101" si="8">F101/E101</f>
        <v>1</v>
      </c>
    </row>
  </sheetData>
  <sheetProtection algorithmName="SHA-512" hashValue="ePCydrw+9annb7IshnwNxiQ1Q+iv6ScQIcBf8Ct2sL/ia0j+znMJz0dLOsZkTvGsWm6pvbkMrl3nMJmIxQxFBA==" saltValue="3H/Cw2JwrSW83wYEqCwD2A==" spinCount="100000" sheet="1" objects="1" scenarios="1"/>
  <mergeCells count="40">
    <mergeCell ref="B95:D95"/>
    <mergeCell ref="B96:B100"/>
    <mergeCell ref="C96:C100"/>
    <mergeCell ref="B101:D101"/>
    <mergeCell ref="B75:B76"/>
    <mergeCell ref="C75:C76"/>
    <mergeCell ref="B82:D82"/>
    <mergeCell ref="B85:D85"/>
    <mergeCell ref="B91:D91"/>
    <mergeCell ref="B92:B94"/>
    <mergeCell ref="C92:C94"/>
    <mergeCell ref="B72:B74"/>
    <mergeCell ref="C72:C74"/>
    <mergeCell ref="B39:D39"/>
    <mergeCell ref="B40:B42"/>
    <mergeCell ref="C40:C42"/>
    <mergeCell ref="B43:D43"/>
    <mergeCell ref="B52:B53"/>
    <mergeCell ref="C52:C53"/>
    <mergeCell ref="B54:B57"/>
    <mergeCell ref="C54:C57"/>
    <mergeCell ref="B58:B60"/>
    <mergeCell ref="C58:C60"/>
    <mergeCell ref="B71:D71"/>
    <mergeCell ref="B31:B33"/>
    <mergeCell ref="C31:C33"/>
    <mergeCell ref="B34:D34"/>
    <mergeCell ref="B36:D36"/>
    <mergeCell ref="B37:B38"/>
    <mergeCell ref="C37:C38"/>
    <mergeCell ref="B28:D28"/>
    <mergeCell ref="D6:G8"/>
    <mergeCell ref="B12:B16"/>
    <mergeCell ref="C12:C16"/>
    <mergeCell ref="B17:D17"/>
    <mergeCell ref="B18:B22"/>
    <mergeCell ref="C18:C22"/>
    <mergeCell ref="B23:D23"/>
    <mergeCell ref="B25:D25"/>
    <mergeCell ref="B26:D26"/>
  </mergeCells>
  <pageMargins left="0.7" right="0.7" top="0.75" bottom="0.75" header="0.3" footer="0.3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01"/>
  <sheetViews>
    <sheetView zoomScaleNormal="100" workbookViewId="0">
      <selection activeCell="B12" sqref="B12:B16"/>
    </sheetView>
  </sheetViews>
  <sheetFormatPr baseColWidth="10" defaultColWidth="11.42578125" defaultRowHeight="14.25" x14ac:dyDescent="0.2"/>
  <cols>
    <col min="1" max="1" width="2.85546875" style="1" customWidth="1"/>
    <col min="2" max="2" width="24.85546875" style="1" customWidth="1"/>
    <col min="3" max="3" width="28.42578125" style="1" bestFit="1" customWidth="1"/>
    <col min="4" max="4" width="22" style="1" customWidth="1"/>
    <col min="5" max="5" width="14.28515625" style="1" customWidth="1"/>
    <col min="6" max="6" width="18.140625" style="1" bestFit="1" customWidth="1"/>
    <col min="7" max="7" width="21.42578125" style="1" bestFit="1" customWidth="1"/>
    <col min="8" max="16384" width="11.42578125" style="1"/>
  </cols>
  <sheetData>
    <row r="1" spans="2:7" x14ac:dyDescent="0.2">
      <c r="C1" s="2"/>
    </row>
    <row r="2" spans="2:7" ht="15" x14ac:dyDescent="0.2">
      <c r="C2" s="3"/>
      <c r="D2" s="3"/>
      <c r="E2" s="3"/>
      <c r="F2" s="3"/>
      <c r="G2" s="3"/>
    </row>
    <row r="3" spans="2:7" ht="15" x14ac:dyDescent="0.2">
      <c r="C3" s="3"/>
      <c r="D3" s="3"/>
      <c r="E3" s="3"/>
      <c r="F3" s="3"/>
      <c r="G3" s="3"/>
    </row>
    <row r="4" spans="2:7" ht="15" x14ac:dyDescent="0.2">
      <c r="C4" s="3"/>
      <c r="D4" s="3"/>
      <c r="E4" s="3"/>
      <c r="F4" s="3"/>
      <c r="G4" s="3"/>
    </row>
    <row r="5" spans="2:7" ht="15" x14ac:dyDescent="0.2">
      <c r="C5" s="3"/>
      <c r="D5" s="3"/>
      <c r="E5" s="3"/>
      <c r="F5" s="3"/>
      <c r="G5" s="3"/>
    </row>
    <row r="6" spans="2:7" ht="15" x14ac:dyDescent="0.2">
      <c r="C6" s="3"/>
      <c r="D6" s="134"/>
      <c r="E6" s="134"/>
      <c r="F6" s="134"/>
      <c r="G6" s="134"/>
    </row>
    <row r="7" spans="2:7" ht="5.25" customHeight="1" x14ac:dyDescent="0.2">
      <c r="C7" s="3"/>
      <c r="D7" s="134"/>
      <c r="E7" s="134"/>
      <c r="F7" s="134"/>
      <c r="G7" s="134"/>
    </row>
    <row r="8" spans="2:7" x14ac:dyDescent="0.2">
      <c r="B8" s="4" t="s">
        <v>11</v>
      </c>
      <c r="D8" s="134"/>
      <c r="E8" s="134"/>
      <c r="F8" s="134"/>
      <c r="G8" s="134"/>
    </row>
    <row r="9" spans="2:7" x14ac:dyDescent="0.2">
      <c r="B9" s="5" t="s">
        <v>49</v>
      </c>
      <c r="C9" s="5"/>
    </row>
    <row r="10" spans="2:7" ht="15" thickBot="1" x14ac:dyDescent="0.25"/>
    <row r="11" spans="2:7" ht="26.25" thickBot="1" x14ac:dyDescent="0.25">
      <c r="B11" s="6" t="s">
        <v>17</v>
      </c>
      <c r="C11" s="7" t="s">
        <v>18</v>
      </c>
      <c r="D11" s="8" t="s">
        <v>19</v>
      </c>
      <c r="E11" s="8" t="s">
        <v>20</v>
      </c>
      <c r="F11" s="8" t="s">
        <v>46</v>
      </c>
      <c r="G11" s="9" t="s">
        <v>22</v>
      </c>
    </row>
    <row r="12" spans="2:7" x14ac:dyDescent="0.2">
      <c r="B12" s="10" t="s">
        <v>0</v>
      </c>
      <c r="C12" s="11" t="s">
        <v>1</v>
      </c>
      <c r="D12" s="12" t="s">
        <v>8</v>
      </c>
      <c r="E12" s="13">
        <v>184</v>
      </c>
      <c r="F12" s="14">
        <v>20</v>
      </c>
      <c r="G12" s="15">
        <f>F12/E12</f>
        <v>0.10869565217391304</v>
      </c>
    </row>
    <row r="13" spans="2:7" x14ac:dyDescent="0.2">
      <c r="B13" s="16"/>
      <c r="C13" s="17"/>
      <c r="D13" s="18" t="s">
        <v>6</v>
      </c>
      <c r="E13" s="19">
        <v>17</v>
      </c>
      <c r="F13" s="20">
        <v>0</v>
      </c>
      <c r="G13" s="21">
        <f t="shared" ref="G13:G28" si="0">F13/E13</f>
        <v>0</v>
      </c>
    </row>
    <row r="14" spans="2:7" x14ac:dyDescent="0.2">
      <c r="B14" s="16"/>
      <c r="C14" s="17"/>
      <c r="D14" s="18" t="s">
        <v>10</v>
      </c>
      <c r="E14" s="19">
        <v>16</v>
      </c>
      <c r="F14" s="20">
        <v>0</v>
      </c>
      <c r="G14" s="21">
        <f t="shared" si="0"/>
        <v>0</v>
      </c>
    </row>
    <row r="15" spans="2:7" x14ac:dyDescent="0.2">
      <c r="B15" s="16"/>
      <c r="C15" s="17"/>
      <c r="D15" s="18" t="s">
        <v>7</v>
      </c>
      <c r="E15" s="19">
        <v>8</v>
      </c>
      <c r="F15" s="20">
        <v>1</v>
      </c>
      <c r="G15" s="21">
        <f t="shared" si="0"/>
        <v>0.125</v>
      </c>
    </row>
    <row r="16" spans="2:7" ht="15" thickBot="1" x14ac:dyDescent="0.25">
      <c r="B16" s="22"/>
      <c r="C16" s="23"/>
      <c r="D16" s="24" t="s">
        <v>9</v>
      </c>
      <c r="E16" s="25">
        <v>7</v>
      </c>
      <c r="F16" s="26">
        <v>0</v>
      </c>
      <c r="G16" s="27">
        <f t="shared" si="0"/>
        <v>0</v>
      </c>
    </row>
    <row r="17" spans="2:7" ht="15" thickBot="1" x14ac:dyDescent="0.25">
      <c r="B17" s="28" t="s">
        <v>12</v>
      </c>
      <c r="C17" s="29"/>
      <c r="D17" s="30"/>
      <c r="E17" s="31">
        <f>SUM(E12:E16)</f>
        <v>232</v>
      </c>
      <c r="F17" s="31">
        <f>SUM(F12:F16)</f>
        <v>21</v>
      </c>
      <c r="G17" s="32">
        <f>F17/E17</f>
        <v>9.0517241379310345E-2</v>
      </c>
    </row>
    <row r="18" spans="2:7" x14ac:dyDescent="0.2">
      <c r="B18" s="33" t="s">
        <v>2</v>
      </c>
      <c r="C18" s="34" t="s">
        <v>3</v>
      </c>
      <c r="D18" s="35" t="s">
        <v>8</v>
      </c>
      <c r="E18" s="36">
        <v>109</v>
      </c>
      <c r="F18" s="36">
        <v>28</v>
      </c>
      <c r="G18" s="37">
        <f>F18/E18</f>
        <v>0.25688073394495414</v>
      </c>
    </row>
    <row r="19" spans="2:7" x14ac:dyDescent="0.2">
      <c r="B19" s="33"/>
      <c r="C19" s="34"/>
      <c r="D19" s="18" t="s">
        <v>6</v>
      </c>
      <c r="E19" s="19">
        <v>8</v>
      </c>
      <c r="F19" s="19">
        <v>0</v>
      </c>
      <c r="G19" s="21">
        <f t="shared" si="0"/>
        <v>0</v>
      </c>
    </row>
    <row r="20" spans="2:7" x14ac:dyDescent="0.2">
      <c r="B20" s="33"/>
      <c r="C20" s="34"/>
      <c r="D20" s="18" t="s">
        <v>10</v>
      </c>
      <c r="E20" s="19">
        <v>9</v>
      </c>
      <c r="F20" s="19">
        <v>0</v>
      </c>
      <c r="G20" s="21">
        <f t="shared" si="0"/>
        <v>0</v>
      </c>
    </row>
    <row r="21" spans="2:7" x14ac:dyDescent="0.2">
      <c r="B21" s="33"/>
      <c r="C21" s="34"/>
      <c r="D21" s="18" t="s">
        <v>7</v>
      </c>
      <c r="E21" s="19">
        <v>4</v>
      </c>
      <c r="F21" s="19">
        <v>0</v>
      </c>
      <c r="G21" s="21">
        <f t="shared" si="0"/>
        <v>0</v>
      </c>
    </row>
    <row r="22" spans="2:7" ht="15" thickBot="1" x14ac:dyDescent="0.25">
      <c r="B22" s="33"/>
      <c r="C22" s="34"/>
      <c r="D22" s="24" t="s">
        <v>9</v>
      </c>
      <c r="E22" s="19">
        <v>6</v>
      </c>
      <c r="F22" s="19">
        <v>0</v>
      </c>
      <c r="G22" s="21">
        <f t="shared" si="0"/>
        <v>0</v>
      </c>
    </row>
    <row r="23" spans="2:7" ht="15" thickBot="1" x14ac:dyDescent="0.25">
      <c r="B23" s="38" t="s">
        <v>13</v>
      </c>
      <c r="C23" s="39"/>
      <c r="D23" s="40"/>
      <c r="E23" s="31">
        <f>SUM(E18:E22)</f>
        <v>136</v>
      </c>
      <c r="F23" s="41">
        <f>SUM(F18:F22)</f>
        <v>28</v>
      </c>
      <c r="G23" s="32">
        <f>F23/E23</f>
        <v>0.20588235294117646</v>
      </c>
    </row>
    <row r="24" spans="2:7" ht="15" thickBot="1" x14ac:dyDescent="0.25">
      <c r="B24" s="42" t="s">
        <v>2</v>
      </c>
      <c r="C24" s="43" t="s">
        <v>26</v>
      </c>
      <c r="D24" s="44" t="s">
        <v>8</v>
      </c>
      <c r="E24" s="45">
        <v>11</v>
      </c>
      <c r="F24" s="45">
        <v>10</v>
      </c>
      <c r="G24" s="46">
        <f>F24/E24</f>
        <v>0.90909090909090906</v>
      </c>
    </row>
    <row r="25" spans="2:7" ht="15" thickBot="1" x14ac:dyDescent="0.25">
      <c r="B25" s="38" t="s">
        <v>39</v>
      </c>
      <c r="C25" s="39"/>
      <c r="D25" s="40"/>
      <c r="E25" s="31">
        <f>SUM(E24:E24)</f>
        <v>11</v>
      </c>
      <c r="F25" s="41">
        <f>SUM(F24:F24)</f>
        <v>10</v>
      </c>
      <c r="G25" s="32">
        <f>F25/E25</f>
        <v>0.90909090909090906</v>
      </c>
    </row>
    <row r="26" spans="2:7" ht="15" thickBot="1" x14ac:dyDescent="0.25">
      <c r="B26" s="47" t="s">
        <v>14</v>
      </c>
      <c r="C26" s="48"/>
      <c r="D26" s="49"/>
      <c r="E26" s="50">
        <f>E17+E23+E25</f>
        <v>379</v>
      </c>
      <c r="F26" s="50">
        <f>F17+F23+F25</f>
        <v>59</v>
      </c>
      <c r="G26" s="51">
        <f t="shared" si="0"/>
        <v>0.15567282321899736</v>
      </c>
    </row>
    <row r="27" spans="2:7" ht="15" thickBot="1" x14ac:dyDescent="0.25">
      <c r="B27" s="52" t="s">
        <v>4</v>
      </c>
      <c r="C27" s="53" t="s">
        <v>38</v>
      </c>
      <c r="D27" s="44" t="s">
        <v>8</v>
      </c>
      <c r="E27" s="45">
        <v>9</v>
      </c>
      <c r="F27" s="45">
        <v>9</v>
      </c>
      <c r="G27" s="46">
        <f t="shared" si="0"/>
        <v>1</v>
      </c>
    </row>
    <row r="28" spans="2:7" ht="15" thickBot="1" x14ac:dyDescent="0.25">
      <c r="B28" s="47" t="s">
        <v>15</v>
      </c>
      <c r="C28" s="48"/>
      <c r="D28" s="49"/>
      <c r="E28" s="50">
        <f>E27</f>
        <v>9</v>
      </c>
      <c r="F28" s="50">
        <f>F27</f>
        <v>9</v>
      </c>
      <c r="G28" s="51">
        <f t="shared" si="0"/>
        <v>1</v>
      </c>
    </row>
    <row r="29" spans="2:7" ht="15" thickBot="1" x14ac:dyDescent="0.25">
      <c r="D29" s="54"/>
      <c r="E29" s="54"/>
      <c r="F29" s="54"/>
    </row>
    <row r="30" spans="2:7" ht="26.25" thickBot="1" x14ac:dyDescent="0.25">
      <c r="B30" s="6" t="s">
        <v>17</v>
      </c>
      <c r="C30" s="7" t="s">
        <v>18</v>
      </c>
      <c r="D30" s="8" t="s">
        <v>19</v>
      </c>
      <c r="E30" s="8" t="s">
        <v>20</v>
      </c>
      <c r="F30" s="8" t="s">
        <v>46</v>
      </c>
      <c r="G30" s="9" t="s">
        <v>22</v>
      </c>
    </row>
    <row r="31" spans="2:7" x14ac:dyDescent="0.2">
      <c r="B31" s="10" t="s">
        <v>0</v>
      </c>
      <c r="C31" s="11" t="s">
        <v>37</v>
      </c>
      <c r="D31" s="12" t="s">
        <v>8</v>
      </c>
      <c r="E31" s="55">
        <v>36</v>
      </c>
      <c r="F31" s="14">
        <v>6</v>
      </c>
      <c r="G31" s="15">
        <f>F31/E31</f>
        <v>0.16666666666666666</v>
      </c>
    </row>
    <row r="32" spans="2:7" x14ac:dyDescent="0.2">
      <c r="B32" s="16"/>
      <c r="C32" s="17"/>
      <c r="D32" s="18" t="s">
        <v>10</v>
      </c>
      <c r="E32" s="19">
        <v>9</v>
      </c>
      <c r="F32" s="20">
        <v>2</v>
      </c>
      <c r="G32" s="21">
        <f t="shared" ref="G32:G33" si="1">F32/E32</f>
        <v>0.22222222222222221</v>
      </c>
    </row>
    <row r="33" spans="2:7" ht="15" thickBot="1" x14ac:dyDescent="0.25">
      <c r="B33" s="16"/>
      <c r="C33" s="17"/>
      <c r="D33" s="18" t="s">
        <v>7</v>
      </c>
      <c r="E33" s="19">
        <v>4</v>
      </c>
      <c r="F33" s="20">
        <v>2</v>
      </c>
      <c r="G33" s="21">
        <f t="shared" si="1"/>
        <v>0.5</v>
      </c>
    </row>
    <row r="34" spans="2:7" ht="15" thickBot="1" x14ac:dyDescent="0.25">
      <c r="B34" s="28" t="s">
        <v>40</v>
      </c>
      <c r="C34" s="29"/>
      <c r="D34" s="30"/>
      <c r="E34" s="31">
        <f>SUM(E31:E33)</f>
        <v>49</v>
      </c>
      <c r="F34" s="31">
        <f>SUM(F31:F33)</f>
        <v>10</v>
      </c>
      <c r="G34" s="32">
        <f>F34/E34</f>
        <v>0.20408163265306123</v>
      </c>
    </row>
    <row r="35" spans="2:7" ht="39" customHeight="1" thickBot="1" x14ac:dyDescent="0.25">
      <c r="B35" s="42" t="s">
        <v>23</v>
      </c>
      <c r="C35" s="56" t="s">
        <v>37</v>
      </c>
      <c r="D35" s="57" t="s">
        <v>8</v>
      </c>
      <c r="E35" s="58">
        <v>2</v>
      </c>
      <c r="F35" s="58">
        <v>2</v>
      </c>
      <c r="G35" s="59">
        <f>F35/E35</f>
        <v>1</v>
      </c>
    </row>
    <row r="36" spans="2:7" ht="15" thickBot="1" x14ac:dyDescent="0.25">
      <c r="B36" s="28" t="s">
        <v>40</v>
      </c>
      <c r="C36" s="29"/>
      <c r="D36" s="30"/>
      <c r="E36" s="31">
        <f>SUM(E35:E35)</f>
        <v>2</v>
      </c>
      <c r="F36" s="31">
        <f>SUM(F35:F35)</f>
        <v>2</v>
      </c>
      <c r="G36" s="32">
        <f>F36/E36</f>
        <v>1</v>
      </c>
    </row>
    <row r="37" spans="2:7" ht="21" customHeight="1" x14ac:dyDescent="0.2">
      <c r="B37" s="33" t="s">
        <v>28</v>
      </c>
      <c r="C37" s="60" t="s">
        <v>37</v>
      </c>
      <c r="D37" s="57" t="s">
        <v>8</v>
      </c>
      <c r="E37" s="58">
        <v>1</v>
      </c>
      <c r="F37" s="58">
        <v>1</v>
      </c>
      <c r="G37" s="59">
        <f>F37/E37</f>
        <v>1</v>
      </c>
    </row>
    <row r="38" spans="2:7" ht="21" customHeight="1" thickBot="1" x14ac:dyDescent="0.25">
      <c r="B38" s="33"/>
      <c r="C38" s="17"/>
      <c r="D38" s="61" t="s">
        <v>7</v>
      </c>
      <c r="E38" s="62">
        <v>1</v>
      </c>
      <c r="F38" s="62">
        <v>1</v>
      </c>
      <c r="G38" s="63">
        <f t="shared" ref="G38" si="2">F38/E38</f>
        <v>1</v>
      </c>
    </row>
    <row r="39" spans="2:7" ht="15" thickBot="1" x14ac:dyDescent="0.25">
      <c r="B39" s="28" t="s">
        <v>40</v>
      </c>
      <c r="C39" s="29"/>
      <c r="D39" s="30"/>
      <c r="E39" s="31">
        <f>SUM(E37:E38)</f>
        <v>2</v>
      </c>
      <c r="F39" s="31">
        <f>SUM(F37:F38)</f>
        <v>2</v>
      </c>
      <c r="G39" s="32">
        <f>F39/E39</f>
        <v>1</v>
      </c>
    </row>
    <row r="40" spans="2:7" x14ac:dyDescent="0.2">
      <c r="B40" s="33" t="s">
        <v>4</v>
      </c>
      <c r="C40" s="60" t="s">
        <v>37</v>
      </c>
      <c r="D40" s="35" t="s">
        <v>8</v>
      </c>
      <c r="E40" s="36">
        <v>6</v>
      </c>
      <c r="F40" s="36">
        <v>4</v>
      </c>
      <c r="G40" s="37">
        <f>F40/E40</f>
        <v>0.66666666666666663</v>
      </c>
    </row>
    <row r="41" spans="2:7" x14ac:dyDescent="0.2">
      <c r="B41" s="33"/>
      <c r="C41" s="17"/>
      <c r="D41" s="18" t="s">
        <v>10</v>
      </c>
      <c r="E41" s="19">
        <v>25</v>
      </c>
      <c r="F41" s="19">
        <v>11</v>
      </c>
      <c r="G41" s="21">
        <f t="shared" ref="G41:G42" si="3">F41/E41</f>
        <v>0.44</v>
      </c>
    </row>
    <row r="42" spans="2:7" ht="15" thickBot="1" x14ac:dyDescent="0.25">
      <c r="B42" s="33"/>
      <c r="C42" s="17"/>
      <c r="D42" s="18" t="s">
        <v>7</v>
      </c>
      <c r="E42" s="19">
        <v>17</v>
      </c>
      <c r="F42" s="19">
        <v>6</v>
      </c>
      <c r="G42" s="21">
        <f t="shared" si="3"/>
        <v>0.35294117647058826</v>
      </c>
    </row>
    <row r="43" spans="2:7" ht="15" thickBot="1" x14ac:dyDescent="0.25">
      <c r="B43" s="28" t="s">
        <v>40</v>
      </c>
      <c r="C43" s="29"/>
      <c r="D43" s="30"/>
      <c r="E43" s="31">
        <f>SUM(E40:E42)</f>
        <v>48</v>
      </c>
      <c r="F43" s="31">
        <f>SUM(F40:F42)</f>
        <v>21</v>
      </c>
      <c r="G43" s="32">
        <f>F43/E43</f>
        <v>0.4375</v>
      </c>
    </row>
    <row r="44" spans="2:7" x14ac:dyDescent="0.2">
      <c r="D44" s="54"/>
      <c r="E44" s="54"/>
      <c r="F44" s="54"/>
    </row>
    <row r="45" spans="2:7" x14ac:dyDescent="0.2">
      <c r="B45" s="5" t="s">
        <v>50</v>
      </c>
      <c r="C45" s="5"/>
    </row>
    <row r="46" spans="2:7" ht="15" thickBot="1" x14ac:dyDescent="0.25"/>
    <row r="47" spans="2:7" ht="15" thickBot="1" x14ac:dyDescent="0.25">
      <c r="B47" s="6" t="s">
        <v>17</v>
      </c>
      <c r="C47" s="7" t="s">
        <v>24</v>
      </c>
      <c r="D47" s="8" t="s">
        <v>19</v>
      </c>
      <c r="E47" s="8" t="s">
        <v>20</v>
      </c>
      <c r="F47" s="8" t="s">
        <v>21</v>
      </c>
      <c r="G47" s="9" t="s">
        <v>22</v>
      </c>
    </row>
    <row r="48" spans="2:7" s="70" customFormat="1" ht="26.25" thickBot="1" x14ac:dyDescent="0.3">
      <c r="B48" s="64" t="s">
        <v>23</v>
      </c>
      <c r="C48" s="65" t="s">
        <v>31</v>
      </c>
      <c r="D48" s="66" t="s">
        <v>8</v>
      </c>
      <c r="E48" s="67">
        <v>1</v>
      </c>
      <c r="F48" s="68">
        <v>1</v>
      </c>
      <c r="G48" s="69">
        <f>F48/E48</f>
        <v>1</v>
      </c>
    </row>
    <row r="49" spans="2:7" s="70" customFormat="1" ht="39" thickBot="1" x14ac:dyDescent="0.3">
      <c r="B49" s="64" t="s">
        <v>27</v>
      </c>
      <c r="C49" s="65" t="s">
        <v>58</v>
      </c>
      <c r="D49" s="66" t="s">
        <v>8</v>
      </c>
      <c r="E49" s="67">
        <v>2</v>
      </c>
      <c r="F49" s="68">
        <v>2</v>
      </c>
      <c r="G49" s="69">
        <v>1</v>
      </c>
    </row>
    <row r="50" spans="2:7" s="70" customFormat="1" ht="39" thickBot="1" x14ac:dyDescent="0.3">
      <c r="B50" s="64" t="s">
        <v>23</v>
      </c>
      <c r="C50" s="65" t="s">
        <v>58</v>
      </c>
      <c r="D50" s="66" t="s">
        <v>8</v>
      </c>
      <c r="E50" s="67">
        <v>11</v>
      </c>
      <c r="F50" s="68">
        <v>11</v>
      </c>
      <c r="G50" s="69">
        <f>F50/E50</f>
        <v>1</v>
      </c>
    </row>
    <row r="51" spans="2:7" s="70" customFormat="1" ht="39" thickBot="1" x14ac:dyDescent="0.3">
      <c r="B51" s="64" t="s">
        <v>32</v>
      </c>
      <c r="C51" s="65" t="s">
        <v>58</v>
      </c>
      <c r="D51" s="66" t="s">
        <v>8</v>
      </c>
      <c r="E51" s="67">
        <v>7</v>
      </c>
      <c r="F51" s="68">
        <v>6</v>
      </c>
      <c r="G51" s="69">
        <f>F51/E51</f>
        <v>0.8571428571428571</v>
      </c>
    </row>
    <row r="52" spans="2:7" s="70" customFormat="1" ht="21" customHeight="1" x14ac:dyDescent="0.25">
      <c r="B52" s="71" t="s">
        <v>27</v>
      </c>
      <c r="C52" s="72" t="s">
        <v>25</v>
      </c>
      <c r="D52" s="66" t="s">
        <v>8</v>
      </c>
      <c r="E52" s="67">
        <v>1</v>
      </c>
      <c r="F52" s="68">
        <v>1</v>
      </c>
      <c r="G52" s="69">
        <f>F52/E52</f>
        <v>1</v>
      </c>
    </row>
    <row r="53" spans="2:7" s="70" customFormat="1" ht="27.75" customHeight="1" thickBot="1" x14ac:dyDescent="0.3">
      <c r="B53" s="73"/>
      <c r="C53" s="74"/>
      <c r="D53" s="75" t="s">
        <v>6</v>
      </c>
      <c r="E53" s="76">
        <v>1</v>
      </c>
      <c r="F53" s="77">
        <v>1</v>
      </c>
      <c r="G53" s="78">
        <f t="shared" ref="G53" si="4">F53/E53</f>
        <v>1</v>
      </c>
    </row>
    <row r="54" spans="2:7" s="70" customFormat="1" x14ac:dyDescent="0.25">
      <c r="B54" s="10" t="s">
        <v>23</v>
      </c>
      <c r="C54" s="11" t="s">
        <v>25</v>
      </c>
      <c r="D54" s="79" t="s">
        <v>8</v>
      </c>
      <c r="E54" s="80">
        <v>14</v>
      </c>
      <c r="F54" s="81">
        <v>14</v>
      </c>
      <c r="G54" s="82">
        <f>F54/E54</f>
        <v>1</v>
      </c>
    </row>
    <row r="55" spans="2:7" s="70" customFormat="1" x14ac:dyDescent="0.25">
      <c r="B55" s="16"/>
      <c r="C55" s="17"/>
      <c r="D55" s="61" t="s">
        <v>44</v>
      </c>
      <c r="E55" s="83">
        <v>4</v>
      </c>
      <c r="F55" s="84">
        <v>4</v>
      </c>
      <c r="G55" s="63">
        <f>F55/E55</f>
        <v>1</v>
      </c>
    </row>
    <row r="56" spans="2:7" s="70" customFormat="1" x14ac:dyDescent="0.25">
      <c r="B56" s="16"/>
      <c r="C56" s="17"/>
      <c r="D56" s="61" t="s">
        <v>41</v>
      </c>
      <c r="E56" s="83">
        <v>1</v>
      </c>
      <c r="F56" s="84">
        <v>1</v>
      </c>
      <c r="G56" s="63">
        <f>F56/E56</f>
        <v>1</v>
      </c>
    </row>
    <row r="57" spans="2:7" s="70" customFormat="1" ht="15" thickBot="1" x14ac:dyDescent="0.3">
      <c r="B57" s="85"/>
      <c r="C57" s="86"/>
      <c r="D57" s="87" t="s">
        <v>6</v>
      </c>
      <c r="E57" s="88">
        <v>2</v>
      </c>
      <c r="F57" s="89">
        <v>2</v>
      </c>
      <c r="G57" s="90">
        <f t="shared" ref="G57:G81" si="5">F57/E57</f>
        <v>1</v>
      </c>
    </row>
    <row r="58" spans="2:7" s="70" customFormat="1" x14ac:dyDescent="0.25">
      <c r="B58" s="71" t="s">
        <v>32</v>
      </c>
      <c r="C58" s="72" t="s">
        <v>25</v>
      </c>
      <c r="D58" s="66" t="s">
        <v>8</v>
      </c>
      <c r="E58" s="67">
        <v>4</v>
      </c>
      <c r="F58" s="68">
        <v>4</v>
      </c>
      <c r="G58" s="69">
        <f t="shared" si="5"/>
        <v>1</v>
      </c>
    </row>
    <row r="59" spans="2:7" s="70" customFormat="1" x14ac:dyDescent="0.25">
      <c r="B59" s="91"/>
      <c r="C59" s="92"/>
      <c r="D59" s="93" t="s">
        <v>41</v>
      </c>
      <c r="E59" s="94">
        <v>2</v>
      </c>
      <c r="F59" s="95">
        <v>2</v>
      </c>
      <c r="G59" s="96">
        <f t="shared" si="5"/>
        <v>1</v>
      </c>
    </row>
    <row r="60" spans="2:7" s="70" customFormat="1" ht="15" thickBot="1" x14ac:dyDescent="0.3">
      <c r="B60" s="73"/>
      <c r="C60" s="74"/>
      <c r="D60" s="75" t="s">
        <v>6</v>
      </c>
      <c r="E60" s="76">
        <v>2</v>
      </c>
      <c r="F60" s="77">
        <v>2</v>
      </c>
      <c r="G60" s="78">
        <f t="shared" si="5"/>
        <v>1</v>
      </c>
    </row>
    <row r="61" spans="2:7" s="70" customFormat="1" ht="39" thickBot="1" x14ac:dyDescent="0.3">
      <c r="B61" s="97" t="s">
        <v>27</v>
      </c>
      <c r="C61" s="98" t="s">
        <v>59</v>
      </c>
      <c r="D61" s="99" t="s">
        <v>8</v>
      </c>
      <c r="E61" s="100">
        <v>1</v>
      </c>
      <c r="F61" s="101">
        <v>1</v>
      </c>
      <c r="G61" s="102">
        <f t="shared" si="5"/>
        <v>1</v>
      </c>
    </row>
    <row r="62" spans="2:7" s="70" customFormat="1" ht="39" thickBot="1" x14ac:dyDescent="0.3">
      <c r="B62" s="64" t="s">
        <v>23</v>
      </c>
      <c r="C62" s="65" t="s">
        <v>59</v>
      </c>
      <c r="D62" s="66" t="s">
        <v>8</v>
      </c>
      <c r="E62" s="67">
        <v>6</v>
      </c>
      <c r="F62" s="68">
        <v>5</v>
      </c>
      <c r="G62" s="69">
        <f t="shared" si="5"/>
        <v>0.83333333333333337</v>
      </c>
    </row>
    <row r="63" spans="2:7" s="70" customFormat="1" ht="39" thickBot="1" x14ac:dyDescent="0.3">
      <c r="B63" s="64" t="s">
        <v>28</v>
      </c>
      <c r="C63" s="65" t="s">
        <v>59</v>
      </c>
      <c r="D63" s="66" t="s">
        <v>8</v>
      </c>
      <c r="E63" s="67">
        <v>3</v>
      </c>
      <c r="F63" s="68">
        <v>2</v>
      </c>
      <c r="G63" s="69">
        <f t="shared" si="5"/>
        <v>0.66666666666666663</v>
      </c>
    </row>
    <row r="64" spans="2:7" s="70" customFormat="1" ht="15" thickBot="1" x14ac:dyDescent="0.3">
      <c r="B64" s="103" t="s">
        <v>23</v>
      </c>
      <c r="C64" s="104" t="s">
        <v>34</v>
      </c>
      <c r="D64" s="105" t="s">
        <v>8</v>
      </c>
      <c r="E64" s="106">
        <v>3</v>
      </c>
      <c r="F64" s="107">
        <v>2</v>
      </c>
      <c r="G64" s="108">
        <f t="shared" si="5"/>
        <v>0.66666666666666663</v>
      </c>
    </row>
    <row r="65" spans="2:7" s="70" customFormat="1" ht="15" thickBot="1" x14ac:dyDescent="0.3">
      <c r="B65" s="103" t="s">
        <v>32</v>
      </c>
      <c r="C65" s="104" t="s">
        <v>34</v>
      </c>
      <c r="D65" s="105" t="s">
        <v>41</v>
      </c>
      <c r="E65" s="106">
        <v>1</v>
      </c>
      <c r="F65" s="107">
        <v>1</v>
      </c>
      <c r="G65" s="108">
        <f t="shared" si="5"/>
        <v>1</v>
      </c>
    </row>
    <row r="66" spans="2:7" s="70" customFormat="1" ht="15" thickBot="1" x14ac:dyDescent="0.3">
      <c r="B66" s="103" t="s">
        <v>23</v>
      </c>
      <c r="C66" s="104" t="s">
        <v>30</v>
      </c>
      <c r="D66" s="105" t="s">
        <v>8</v>
      </c>
      <c r="E66" s="106">
        <v>4</v>
      </c>
      <c r="F66" s="107">
        <v>4</v>
      </c>
      <c r="G66" s="108">
        <f t="shared" si="5"/>
        <v>1</v>
      </c>
    </row>
    <row r="67" spans="2:7" s="70" customFormat="1" ht="15" thickBot="1" x14ac:dyDescent="0.3">
      <c r="B67" s="103" t="s">
        <v>32</v>
      </c>
      <c r="C67" s="104" t="s">
        <v>30</v>
      </c>
      <c r="D67" s="105" t="s">
        <v>8</v>
      </c>
      <c r="E67" s="106">
        <v>1</v>
      </c>
      <c r="F67" s="107">
        <v>1</v>
      </c>
      <c r="G67" s="108">
        <f t="shared" si="5"/>
        <v>1</v>
      </c>
    </row>
    <row r="68" spans="2:7" s="70" customFormat="1" ht="26.25" thickBot="1" x14ac:dyDescent="0.3">
      <c r="B68" s="135" t="s">
        <v>23</v>
      </c>
      <c r="C68" s="136" t="s">
        <v>36</v>
      </c>
      <c r="D68" s="125" t="s">
        <v>8</v>
      </c>
      <c r="E68" s="126">
        <v>2</v>
      </c>
      <c r="F68" s="127">
        <v>2</v>
      </c>
      <c r="G68" s="128">
        <f t="shared" si="5"/>
        <v>1</v>
      </c>
    </row>
    <row r="69" spans="2:7" s="70" customFormat="1" ht="26.25" thickBot="1" x14ac:dyDescent="0.3">
      <c r="B69" s="137" t="s">
        <v>28</v>
      </c>
      <c r="C69" s="138" t="s">
        <v>36</v>
      </c>
      <c r="D69" s="139" t="s">
        <v>8</v>
      </c>
      <c r="E69" s="114">
        <v>1</v>
      </c>
      <c r="F69" s="115">
        <v>1</v>
      </c>
      <c r="G69" s="116">
        <f t="shared" si="5"/>
        <v>1</v>
      </c>
    </row>
    <row r="70" spans="2:7" s="70" customFormat="1" ht="15.75" customHeight="1" thickBot="1" x14ac:dyDescent="0.3">
      <c r="B70" s="123" t="s">
        <v>23</v>
      </c>
      <c r="C70" s="124" t="s">
        <v>48</v>
      </c>
      <c r="D70" s="125" t="s">
        <v>8</v>
      </c>
      <c r="E70" s="126">
        <v>1</v>
      </c>
      <c r="F70" s="127">
        <v>1</v>
      </c>
      <c r="G70" s="128">
        <f t="shared" si="5"/>
        <v>1</v>
      </c>
    </row>
    <row r="71" spans="2:7" ht="15" thickBot="1" x14ac:dyDescent="0.25">
      <c r="B71" s="140" t="s">
        <v>14</v>
      </c>
      <c r="C71" s="141"/>
      <c r="D71" s="142"/>
      <c r="E71" s="143">
        <f>SUM(E48:E70)</f>
        <v>75</v>
      </c>
      <c r="F71" s="143">
        <f>SUM(F48:F70)</f>
        <v>71</v>
      </c>
      <c r="G71" s="144">
        <f t="shared" si="5"/>
        <v>0.94666666666666666</v>
      </c>
    </row>
    <row r="72" spans="2:7" ht="23.25" customHeight="1" x14ac:dyDescent="0.2">
      <c r="B72" s="117" t="s">
        <v>5</v>
      </c>
      <c r="C72" s="118" t="s">
        <v>58</v>
      </c>
      <c r="D72" s="79" t="s">
        <v>8</v>
      </c>
      <c r="E72" s="80">
        <v>11</v>
      </c>
      <c r="F72" s="81">
        <v>10</v>
      </c>
      <c r="G72" s="82">
        <f t="shared" si="5"/>
        <v>0.90909090909090906</v>
      </c>
    </row>
    <row r="73" spans="2:7" ht="23.25" customHeight="1" x14ac:dyDescent="0.2">
      <c r="B73" s="33"/>
      <c r="C73" s="145"/>
      <c r="D73" s="57" t="s">
        <v>6</v>
      </c>
      <c r="E73" s="121">
        <v>3</v>
      </c>
      <c r="F73" s="122">
        <v>3</v>
      </c>
      <c r="G73" s="59">
        <f t="shared" si="5"/>
        <v>1</v>
      </c>
    </row>
    <row r="74" spans="2:7" ht="15.75" customHeight="1" thickBot="1" x14ac:dyDescent="0.25">
      <c r="B74" s="119"/>
      <c r="C74" s="120"/>
      <c r="D74" s="57" t="s">
        <v>41</v>
      </c>
      <c r="E74" s="121">
        <v>1</v>
      </c>
      <c r="F74" s="122">
        <v>1</v>
      </c>
      <c r="G74" s="59">
        <f t="shared" si="5"/>
        <v>1</v>
      </c>
    </row>
    <row r="75" spans="2:7" ht="20.25" customHeight="1" x14ac:dyDescent="0.2">
      <c r="B75" s="10" t="s">
        <v>5</v>
      </c>
      <c r="C75" s="72" t="s">
        <v>25</v>
      </c>
      <c r="D75" s="66" t="s">
        <v>8</v>
      </c>
      <c r="E75" s="67">
        <v>18</v>
      </c>
      <c r="F75" s="68">
        <v>17</v>
      </c>
      <c r="G75" s="82">
        <f t="shared" si="5"/>
        <v>0.94444444444444442</v>
      </c>
    </row>
    <row r="76" spans="2:7" ht="20.25" customHeight="1" thickBot="1" x14ac:dyDescent="0.25">
      <c r="B76" s="16"/>
      <c r="C76" s="92"/>
      <c r="D76" s="93" t="s">
        <v>6</v>
      </c>
      <c r="E76" s="94">
        <v>8</v>
      </c>
      <c r="F76" s="95">
        <v>5</v>
      </c>
      <c r="G76" s="63">
        <f t="shared" si="5"/>
        <v>0.625</v>
      </c>
    </row>
    <row r="77" spans="2:7" ht="39" thickBot="1" x14ac:dyDescent="0.25">
      <c r="B77" s="64" t="s">
        <v>5</v>
      </c>
      <c r="C77" s="65" t="s">
        <v>59</v>
      </c>
      <c r="D77" s="66" t="s">
        <v>8</v>
      </c>
      <c r="E77" s="67">
        <v>5</v>
      </c>
      <c r="F77" s="68">
        <v>4</v>
      </c>
      <c r="G77" s="69">
        <f t="shared" si="5"/>
        <v>0.8</v>
      </c>
    </row>
    <row r="78" spans="2:7" ht="28.5" customHeight="1" thickBot="1" x14ac:dyDescent="0.25">
      <c r="B78" s="123" t="s">
        <v>5</v>
      </c>
      <c r="C78" s="124" t="s">
        <v>29</v>
      </c>
      <c r="D78" s="125" t="s">
        <v>8</v>
      </c>
      <c r="E78" s="126">
        <v>1</v>
      </c>
      <c r="F78" s="127">
        <v>1</v>
      </c>
      <c r="G78" s="128">
        <f t="shared" si="5"/>
        <v>1</v>
      </c>
    </row>
    <row r="79" spans="2:7" ht="15" thickBot="1" x14ac:dyDescent="0.25">
      <c r="B79" s="123" t="s">
        <v>5</v>
      </c>
      <c r="C79" s="124" t="s">
        <v>33</v>
      </c>
      <c r="D79" s="125" t="s">
        <v>8</v>
      </c>
      <c r="E79" s="126">
        <v>2</v>
      </c>
      <c r="F79" s="127">
        <v>2</v>
      </c>
      <c r="G79" s="128">
        <f t="shared" si="5"/>
        <v>1</v>
      </c>
    </row>
    <row r="80" spans="2:7" ht="15" thickBot="1" x14ac:dyDescent="0.25">
      <c r="B80" s="123" t="s">
        <v>5</v>
      </c>
      <c r="C80" s="124" t="s">
        <v>48</v>
      </c>
      <c r="D80" s="125" t="s">
        <v>8</v>
      </c>
      <c r="E80" s="126">
        <v>3</v>
      </c>
      <c r="F80" s="127">
        <v>3</v>
      </c>
      <c r="G80" s="128">
        <f t="shared" si="5"/>
        <v>1</v>
      </c>
    </row>
    <row r="81" spans="2:7" ht="39" thickBot="1" x14ac:dyDescent="0.25">
      <c r="B81" s="123" t="s">
        <v>5</v>
      </c>
      <c r="C81" s="124" t="s">
        <v>35</v>
      </c>
      <c r="D81" s="125" t="s">
        <v>8</v>
      </c>
      <c r="E81" s="126">
        <v>1</v>
      </c>
      <c r="F81" s="127">
        <v>1</v>
      </c>
      <c r="G81" s="128">
        <f t="shared" si="5"/>
        <v>1</v>
      </c>
    </row>
    <row r="82" spans="2:7" ht="15" thickBot="1" x14ac:dyDescent="0.25">
      <c r="B82" s="47" t="s">
        <v>16</v>
      </c>
      <c r="C82" s="48"/>
      <c r="D82" s="49"/>
      <c r="E82" s="50">
        <f>SUM(E72:E81)</f>
        <v>53</v>
      </c>
      <c r="F82" s="50">
        <f>SUM(F72:F81)</f>
        <v>47</v>
      </c>
      <c r="G82" s="51">
        <f>F82/E82</f>
        <v>0.8867924528301887</v>
      </c>
    </row>
    <row r="83" spans="2:7" ht="39" thickBot="1" x14ac:dyDescent="0.25">
      <c r="B83" s="103" t="s">
        <v>4</v>
      </c>
      <c r="C83" s="129" t="s">
        <v>25</v>
      </c>
      <c r="D83" s="105" t="s">
        <v>8</v>
      </c>
      <c r="E83" s="106">
        <v>41</v>
      </c>
      <c r="F83" s="107">
        <v>23</v>
      </c>
      <c r="G83" s="108">
        <f>F83/E83</f>
        <v>0.56097560975609762</v>
      </c>
    </row>
    <row r="84" spans="2:7" ht="26.25" thickBot="1" x14ac:dyDescent="0.25">
      <c r="B84" s="103" t="s">
        <v>4</v>
      </c>
      <c r="C84" s="129" t="s">
        <v>36</v>
      </c>
      <c r="D84" s="105" t="s">
        <v>8</v>
      </c>
      <c r="E84" s="106">
        <v>2</v>
      </c>
      <c r="F84" s="107">
        <v>2</v>
      </c>
      <c r="G84" s="108">
        <f>F84/E84</f>
        <v>1</v>
      </c>
    </row>
    <row r="85" spans="2:7" ht="15" thickBot="1" x14ac:dyDescent="0.25">
      <c r="B85" s="47" t="s">
        <v>15</v>
      </c>
      <c r="C85" s="48"/>
      <c r="D85" s="49"/>
      <c r="E85" s="50">
        <f>SUM(E83:E84)</f>
        <v>43</v>
      </c>
      <c r="F85" s="50">
        <f>SUM(F83:F84)</f>
        <v>25</v>
      </c>
      <c r="G85" s="51">
        <f>F85/E85</f>
        <v>0.58139534883720934</v>
      </c>
    </row>
    <row r="87" spans="2:7" x14ac:dyDescent="0.2">
      <c r="B87" s="5" t="s">
        <v>51</v>
      </c>
      <c r="C87" s="5"/>
    </row>
    <row r="88" spans="2:7" ht="15" thickBot="1" x14ac:dyDescent="0.25"/>
    <row r="89" spans="2:7" ht="15" thickBot="1" x14ac:dyDescent="0.25">
      <c r="B89" s="6" t="s">
        <v>17</v>
      </c>
      <c r="C89" s="7" t="s">
        <v>24</v>
      </c>
      <c r="D89" s="8" t="s">
        <v>19</v>
      </c>
      <c r="E89" s="8" t="s">
        <v>20</v>
      </c>
      <c r="F89" s="8" t="s">
        <v>21</v>
      </c>
      <c r="G89" s="9" t="s">
        <v>22</v>
      </c>
    </row>
    <row r="90" spans="2:7" ht="57.75" customHeight="1" thickBot="1" x14ac:dyDescent="0.25">
      <c r="B90" s="130" t="s">
        <v>5</v>
      </c>
      <c r="C90" s="131" t="s">
        <v>45</v>
      </c>
      <c r="D90" s="61" t="s">
        <v>41</v>
      </c>
      <c r="E90" s="83">
        <v>1</v>
      </c>
      <c r="F90" s="84">
        <v>1</v>
      </c>
      <c r="G90" s="63">
        <f>F90/E90</f>
        <v>1</v>
      </c>
    </row>
    <row r="91" spans="2:7" ht="15" thickBot="1" x14ac:dyDescent="0.25">
      <c r="B91" s="47" t="s">
        <v>16</v>
      </c>
      <c r="C91" s="48"/>
      <c r="D91" s="49"/>
      <c r="E91" s="50">
        <f>SUM(E90:E90)</f>
        <v>1</v>
      </c>
      <c r="F91" s="50">
        <f>SUM(F90:F90)</f>
        <v>1</v>
      </c>
      <c r="G91" s="51">
        <f t="shared" ref="G91:G95" si="6">F91/E91</f>
        <v>1</v>
      </c>
    </row>
    <row r="92" spans="2:7" ht="21.75" customHeight="1" x14ac:dyDescent="0.2">
      <c r="B92" s="71" t="s">
        <v>4</v>
      </c>
      <c r="C92" s="72" t="s">
        <v>45</v>
      </c>
      <c r="D92" s="66" t="s">
        <v>8</v>
      </c>
      <c r="E92" s="67">
        <v>19</v>
      </c>
      <c r="F92" s="68">
        <v>17</v>
      </c>
      <c r="G92" s="69">
        <f t="shared" si="6"/>
        <v>0.89473684210526316</v>
      </c>
    </row>
    <row r="93" spans="2:7" ht="21.75" customHeight="1" x14ac:dyDescent="0.2">
      <c r="B93" s="91"/>
      <c r="C93" s="92"/>
      <c r="D93" s="93" t="s">
        <v>44</v>
      </c>
      <c r="E93" s="132">
        <v>38</v>
      </c>
      <c r="F93" s="132">
        <v>28</v>
      </c>
      <c r="G93" s="96">
        <f t="shared" si="6"/>
        <v>0.73684210526315785</v>
      </c>
    </row>
    <row r="94" spans="2:7" ht="21.75" customHeight="1" thickBot="1" x14ac:dyDescent="0.25">
      <c r="B94" s="73"/>
      <c r="C94" s="74"/>
      <c r="D94" s="75" t="s">
        <v>41</v>
      </c>
      <c r="E94" s="133">
        <v>95</v>
      </c>
      <c r="F94" s="133">
        <v>69</v>
      </c>
      <c r="G94" s="78">
        <f t="shared" si="6"/>
        <v>0.72631578947368425</v>
      </c>
    </row>
    <row r="95" spans="2:7" ht="15" thickBot="1" x14ac:dyDescent="0.25">
      <c r="B95" s="146" t="s">
        <v>15</v>
      </c>
      <c r="C95" s="147"/>
      <c r="D95" s="148"/>
      <c r="E95" s="149">
        <f>SUM(E92:E94)</f>
        <v>152</v>
      </c>
      <c r="F95" s="149">
        <f>SUM(F92:F94)</f>
        <v>114</v>
      </c>
      <c r="G95" s="150">
        <f t="shared" si="6"/>
        <v>0.75</v>
      </c>
    </row>
    <row r="96" spans="2:7" x14ac:dyDescent="0.2">
      <c r="B96" s="10" t="s">
        <v>0</v>
      </c>
      <c r="C96" s="11" t="s">
        <v>1</v>
      </c>
      <c r="D96" s="12" t="s">
        <v>8</v>
      </c>
      <c r="E96" s="13">
        <v>13</v>
      </c>
      <c r="F96" s="14">
        <v>13</v>
      </c>
      <c r="G96" s="15">
        <f>IFERROR(F96/E96,0)</f>
        <v>1</v>
      </c>
    </row>
    <row r="97" spans="2:7" x14ac:dyDescent="0.2">
      <c r="B97" s="16"/>
      <c r="C97" s="17"/>
      <c r="D97" s="18" t="s">
        <v>6</v>
      </c>
      <c r="E97" s="19">
        <v>0</v>
      </c>
      <c r="F97" s="20">
        <v>0</v>
      </c>
      <c r="G97" s="21">
        <f t="shared" ref="G97:G100" si="7">IFERROR(F97/E97,0)</f>
        <v>0</v>
      </c>
    </row>
    <row r="98" spans="2:7" x14ac:dyDescent="0.2">
      <c r="B98" s="16"/>
      <c r="C98" s="17"/>
      <c r="D98" s="18" t="s">
        <v>10</v>
      </c>
      <c r="E98" s="19">
        <v>1</v>
      </c>
      <c r="F98" s="20">
        <v>1</v>
      </c>
      <c r="G98" s="21">
        <f t="shared" si="7"/>
        <v>1</v>
      </c>
    </row>
    <row r="99" spans="2:7" x14ac:dyDescent="0.2">
      <c r="B99" s="16"/>
      <c r="C99" s="17"/>
      <c r="D99" s="18" t="s">
        <v>7</v>
      </c>
      <c r="E99" s="19">
        <v>1</v>
      </c>
      <c r="F99" s="20">
        <v>1</v>
      </c>
      <c r="G99" s="21">
        <f t="shared" si="7"/>
        <v>1</v>
      </c>
    </row>
    <row r="100" spans="2:7" ht="15" thickBot="1" x14ac:dyDescent="0.25">
      <c r="B100" s="85"/>
      <c r="C100" s="86"/>
      <c r="D100" s="151" t="s">
        <v>9</v>
      </c>
      <c r="E100" s="152">
        <v>0</v>
      </c>
      <c r="F100" s="153">
        <v>0</v>
      </c>
      <c r="G100" s="154">
        <f t="shared" si="7"/>
        <v>0</v>
      </c>
    </row>
    <row r="101" spans="2:7" ht="18" customHeight="1" thickBot="1" x14ac:dyDescent="0.25">
      <c r="B101" s="155" t="s">
        <v>12</v>
      </c>
      <c r="C101" s="156"/>
      <c r="D101" s="157"/>
      <c r="E101" s="158">
        <f>SUM(E96:E100)</f>
        <v>15</v>
      </c>
      <c r="F101" s="158">
        <f>SUM(F96:F100)</f>
        <v>15</v>
      </c>
      <c r="G101" s="159">
        <f t="shared" ref="G101" si="8">F101/E101</f>
        <v>1</v>
      </c>
    </row>
  </sheetData>
  <sheetProtection algorithmName="SHA-512" hashValue="K0TKS/1qxbtgZNyVrwsotCmA689cDuimO8AX1I4yxvwvGzzzQkiiYlCdPmOjz7jEUpOnFa1ADwMssvB9dVApoQ==" saltValue="qK8y1PtuBea7PtF5rF5sGg==" spinCount="100000" sheet="1" objects="1" scenarios="1"/>
  <mergeCells count="40">
    <mergeCell ref="B96:B100"/>
    <mergeCell ref="C96:C100"/>
    <mergeCell ref="B101:D101"/>
    <mergeCell ref="D6:G8"/>
    <mergeCell ref="B82:D82"/>
    <mergeCell ref="B85:D85"/>
    <mergeCell ref="B91:D91"/>
    <mergeCell ref="B92:B94"/>
    <mergeCell ref="C92:C94"/>
    <mergeCell ref="B43:D43"/>
    <mergeCell ref="B52:B53"/>
    <mergeCell ref="C52:C53"/>
    <mergeCell ref="B54:B57"/>
    <mergeCell ref="C54:C57"/>
    <mergeCell ref="B58:B60"/>
    <mergeCell ref="C58:C60"/>
    <mergeCell ref="B34:D34"/>
    <mergeCell ref="B36:D36"/>
    <mergeCell ref="B37:B38"/>
    <mergeCell ref="B95:D95"/>
    <mergeCell ref="B71:D71"/>
    <mergeCell ref="B72:B74"/>
    <mergeCell ref="C72:C74"/>
    <mergeCell ref="B75:B76"/>
    <mergeCell ref="C75:C76"/>
    <mergeCell ref="C37:C38"/>
    <mergeCell ref="B39:D39"/>
    <mergeCell ref="B40:B42"/>
    <mergeCell ref="C40:C42"/>
    <mergeCell ref="B23:D23"/>
    <mergeCell ref="B25:D25"/>
    <mergeCell ref="B26:D26"/>
    <mergeCell ref="B28:D28"/>
    <mergeCell ref="B31:B33"/>
    <mergeCell ref="C31:C33"/>
    <mergeCell ref="B18:B22"/>
    <mergeCell ref="C18:C22"/>
    <mergeCell ref="B12:B16"/>
    <mergeCell ref="C12:C16"/>
    <mergeCell ref="B17:D17"/>
  </mergeCells>
  <pageMargins left="0.7" right="0.7" top="0.75" bottom="0.75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92"/>
  <sheetViews>
    <sheetView zoomScaleNormal="100" workbookViewId="0">
      <selection activeCell="B12" sqref="B12:B16"/>
    </sheetView>
  </sheetViews>
  <sheetFormatPr baseColWidth="10" defaultColWidth="11.42578125" defaultRowHeight="14.25" x14ac:dyDescent="0.2"/>
  <cols>
    <col min="1" max="1" width="2.85546875" style="1" customWidth="1"/>
    <col min="2" max="2" width="24.85546875" style="1" customWidth="1"/>
    <col min="3" max="3" width="28.42578125" style="1" bestFit="1" customWidth="1"/>
    <col min="4" max="4" width="22" style="1" customWidth="1"/>
    <col min="5" max="5" width="14.28515625" style="1" customWidth="1"/>
    <col min="6" max="6" width="18.140625" style="1" bestFit="1" customWidth="1"/>
    <col min="7" max="7" width="21.42578125" style="1" bestFit="1" customWidth="1"/>
    <col min="8" max="16384" width="11.42578125" style="1"/>
  </cols>
  <sheetData>
    <row r="1" spans="2:7" x14ac:dyDescent="0.2">
      <c r="C1" s="2"/>
    </row>
    <row r="2" spans="2:7" ht="15" x14ac:dyDescent="0.2">
      <c r="C2" s="3"/>
      <c r="D2" s="3"/>
      <c r="E2" s="3"/>
      <c r="F2" s="3"/>
      <c r="G2" s="3"/>
    </row>
    <row r="3" spans="2:7" ht="15" x14ac:dyDescent="0.2">
      <c r="C3" s="3"/>
      <c r="D3" s="3"/>
      <c r="E3" s="3"/>
      <c r="F3" s="3"/>
      <c r="G3" s="3"/>
    </row>
    <row r="4" spans="2:7" ht="15" x14ac:dyDescent="0.2">
      <c r="C4" s="3"/>
      <c r="D4" s="3"/>
      <c r="E4" s="3"/>
      <c r="F4" s="3"/>
      <c r="G4" s="3"/>
    </row>
    <row r="5" spans="2:7" ht="15" x14ac:dyDescent="0.2">
      <c r="C5" s="3"/>
      <c r="D5" s="3"/>
      <c r="E5" s="3"/>
      <c r="F5" s="3"/>
      <c r="G5" s="3"/>
    </row>
    <row r="6" spans="2:7" ht="15" x14ac:dyDescent="0.2">
      <c r="C6" s="3"/>
      <c r="D6" s="3"/>
      <c r="E6" s="3"/>
      <c r="F6" s="3"/>
      <c r="G6" s="3"/>
    </row>
    <row r="7" spans="2:7" ht="6.75" customHeight="1" x14ac:dyDescent="0.2">
      <c r="C7" s="3"/>
      <c r="D7" s="3"/>
      <c r="E7" s="3"/>
      <c r="F7" s="3"/>
      <c r="G7" s="3"/>
    </row>
    <row r="8" spans="2:7" x14ac:dyDescent="0.2">
      <c r="B8" s="4" t="s">
        <v>11</v>
      </c>
    </row>
    <row r="9" spans="2:7" x14ac:dyDescent="0.2">
      <c r="B9" s="5" t="s">
        <v>43</v>
      </c>
      <c r="C9" s="5"/>
    </row>
    <row r="10" spans="2:7" ht="15" thickBot="1" x14ac:dyDescent="0.25"/>
    <row r="11" spans="2:7" ht="26.25" thickBot="1" x14ac:dyDescent="0.25">
      <c r="B11" s="6" t="s">
        <v>17</v>
      </c>
      <c r="C11" s="7" t="s">
        <v>18</v>
      </c>
      <c r="D11" s="8" t="s">
        <v>19</v>
      </c>
      <c r="E11" s="8" t="s">
        <v>20</v>
      </c>
      <c r="F11" s="8" t="s">
        <v>46</v>
      </c>
      <c r="G11" s="9" t="s">
        <v>22</v>
      </c>
    </row>
    <row r="12" spans="2:7" x14ac:dyDescent="0.2">
      <c r="B12" s="10" t="s">
        <v>0</v>
      </c>
      <c r="C12" s="11" t="s">
        <v>1</v>
      </c>
      <c r="D12" s="12" t="s">
        <v>8</v>
      </c>
      <c r="E12" s="13">
        <v>184</v>
      </c>
      <c r="F12" s="14">
        <v>20</v>
      </c>
      <c r="G12" s="15">
        <f>F12/E12</f>
        <v>0.10869565217391304</v>
      </c>
    </row>
    <row r="13" spans="2:7" x14ac:dyDescent="0.2">
      <c r="B13" s="16"/>
      <c r="C13" s="17"/>
      <c r="D13" s="18" t="s">
        <v>6</v>
      </c>
      <c r="E13" s="19">
        <v>17</v>
      </c>
      <c r="F13" s="20">
        <v>0</v>
      </c>
      <c r="G13" s="21">
        <f t="shared" ref="G13:G28" si="0">F13/E13</f>
        <v>0</v>
      </c>
    </row>
    <row r="14" spans="2:7" x14ac:dyDescent="0.2">
      <c r="B14" s="16"/>
      <c r="C14" s="17"/>
      <c r="D14" s="18" t="s">
        <v>10</v>
      </c>
      <c r="E14" s="19">
        <v>16</v>
      </c>
      <c r="F14" s="20">
        <v>0</v>
      </c>
      <c r="G14" s="21">
        <f t="shared" si="0"/>
        <v>0</v>
      </c>
    </row>
    <row r="15" spans="2:7" x14ac:dyDescent="0.2">
      <c r="B15" s="16"/>
      <c r="C15" s="17"/>
      <c r="D15" s="18" t="s">
        <v>7</v>
      </c>
      <c r="E15" s="19">
        <v>8</v>
      </c>
      <c r="F15" s="20">
        <v>1</v>
      </c>
      <c r="G15" s="21">
        <f t="shared" si="0"/>
        <v>0.125</v>
      </c>
    </row>
    <row r="16" spans="2:7" ht="15" thickBot="1" x14ac:dyDescent="0.25">
      <c r="B16" s="22"/>
      <c r="C16" s="23"/>
      <c r="D16" s="24" t="s">
        <v>9</v>
      </c>
      <c r="E16" s="25">
        <v>7</v>
      </c>
      <c r="F16" s="26">
        <v>0</v>
      </c>
      <c r="G16" s="27">
        <f t="shared" si="0"/>
        <v>0</v>
      </c>
    </row>
    <row r="17" spans="2:7" ht="15" thickBot="1" x14ac:dyDescent="0.25">
      <c r="B17" s="28" t="s">
        <v>12</v>
      </c>
      <c r="C17" s="29"/>
      <c r="D17" s="30"/>
      <c r="E17" s="31">
        <f>SUM(E12:E16)</f>
        <v>232</v>
      </c>
      <c r="F17" s="31">
        <f>SUM(F12:F16)</f>
        <v>21</v>
      </c>
      <c r="G17" s="32">
        <f>F17/E17</f>
        <v>9.0517241379310345E-2</v>
      </c>
    </row>
    <row r="18" spans="2:7" x14ac:dyDescent="0.2">
      <c r="B18" s="33" t="s">
        <v>2</v>
      </c>
      <c r="C18" s="34" t="s">
        <v>3</v>
      </c>
      <c r="D18" s="35" t="s">
        <v>8</v>
      </c>
      <c r="E18" s="36">
        <v>109</v>
      </c>
      <c r="F18" s="36">
        <v>49</v>
      </c>
      <c r="G18" s="37">
        <f>F18/E18</f>
        <v>0.44954128440366975</v>
      </c>
    </row>
    <row r="19" spans="2:7" x14ac:dyDescent="0.2">
      <c r="B19" s="33"/>
      <c r="C19" s="34"/>
      <c r="D19" s="18" t="s">
        <v>6</v>
      </c>
      <c r="E19" s="19">
        <v>8</v>
      </c>
      <c r="F19" s="19">
        <v>7</v>
      </c>
      <c r="G19" s="21">
        <f t="shared" si="0"/>
        <v>0.875</v>
      </c>
    </row>
    <row r="20" spans="2:7" x14ac:dyDescent="0.2">
      <c r="B20" s="33"/>
      <c r="C20" s="34"/>
      <c r="D20" s="18" t="s">
        <v>10</v>
      </c>
      <c r="E20" s="19">
        <v>9</v>
      </c>
      <c r="F20" s="19">
        <v>9</v>
      </c>
      <c r="G20" s="21">
        <f t="shared" si="0"/>
        <v>1</v>
      </c>
    </row>
    <row r="21" spans="2:7" x14ac:dyDescent="0.2">
      <c r="B21" s="33"/>
      <c r="C21" s="34"/>
      <c r="D21" s="18" t="s">
        <v>7</v>
      </c>
      <c r="E21" s="19">
        <v>4</v>
      </c>
      <c r="F21" s="19">
        <v>4</v>
      </c>
      <c r="G21" s="21">
        <f t="shared" si="0"/>
        <v>1</v>
      </c>
    </row>
    <row r="22" spans="2:7" ht="15" thickBot="1" x14ac:dyDescent="0.25">
      <c r="B22" s="33"/>
      <c r="C22" s="34"/>
      <c r="D22" s="24" t="s">
        <v>9</v>
      </c>
      <c r="E22" s="19">
        <v>6</v>
      </c>
      <c r="F22" s="19">
        <v>6</v>
      </c>
      <c r="G22" s="21">
        <f t="shared" si="0"/>
        <v>1</v>
      </c>
    </row>
    <row r="23" spans="2:7" ht="15" thickBot="1" x14ac:dyDescent="0.25">
      <c r="B23" s="38" t="s">
        <v>13</v>
      </c>
      <c r="C23" s="39"/>
      <c r="D23" s="40"/>
      <c r="E23" s="31">
        <f>SUM(E18:E22)</f>
        <v>136</v>
      </c>
      <c r="F23" s="41">
        <f>SUM(F18:F22)</f>
        <v>75</v>
      </c>
      <c r="G23" s="32">
        <f>F23/E23</f>
        <v>0.55147058823529416</v>
      </c>
    </row>
    <row r="24" spans="2:7" ht="15" thickBot="1" x14ac:dyDescent="0.25">
      <c r="B24" s="42" t="s">
        <v>2</v>
      </c>
      <c r="C24" s="43" t="s">
        <v>26</v>
      </c>
      <c r="D24" s="44" t="s">
        <v>8</v>
      </c>
      <c r="E24" s="45">
        <v>11</v>
      </c>
      <c r="F24" s="45">
        <v>10</v>
      </c>
      <c r="G24" s="46">
        <f>F24/E24</f>
        <v>0.90909090909090906</v>
      </c>
    </row>
    <row r="25" spans="2:7" ht="15" thickBot="1" x14ac:dyDescent="0.25">
      <c r="B25" s="38" t="s">
        <v>39</v>
      </c>
      <c r="C25" s="39"/>
      <c r="D25" s="40"/>
      <c r="E25" s="31">
        <f>SUM(E24:E24)</f>
        <v>11</v>
      </c>
      <c r="F25" s="41">
        <f>SUM(F24:F24)</f>
        <v>10</v>
      </c>
      <c r="G25" s="32">
        <f>F25/E25</f>
        <v>0.90909090909090906</v>
      </c>
    </row>
    <row r="26" spans="2:7" ht="15" thickBot="1" x14ac:dyDescent="0.25">
      <c r="B26" s="47" t="s">
        <v>14</v>
      </c>
      <c r="C26" s="48"/>
      <c r="D26" s="49"/>
      <c r="E26" s="50">
        <f>E17+E23+E25</f>
        <v>379</v>
      </c>
      <c r="F26" s="50">
        <f>F17+F23+F25</f>
        <v>106</v>
      </c>
      <c r="G26" s="51">
        <f t="shared" si="0"/>
        <v>0.27968337730870713</v>
      </c>
    </row>
    <row r="27" spans="2:7" ht="15" thickBot="1" x14ac:dyDescent="0.25">
      <c r="B27" s="52" t="s">
        <v>4</v>
      </c>
      <c r="C27" s="53" t="s">
        <v>38</v>
      </c>
      <c r="D27" s="44" t="s">
        <v>8</v>
      </c>
      <c r="E27" s="45">
        <v>9</v>
      </c>
      <c r="F27" s="45">
        <v>9</v>
      </c>
      <c r="G27" s="46">
        <f t="shared" si="0"/>
        <v>1</v>
      </c>
    </row>
    <row r="28" spans="2:7" ht="15" thickBot="1" x14ac:dyDescent="0.25">
      <c r="B28" s="47" t="s">
        <v>15</v>
      </c>
      <c r="C28" s="48"/>
      <c r="D28" s="49"/>
      <c r="E28" s="50">
        <f>E27</f>
        <v>9</v>
      </c>
      <c r="F28" s="50">
        <f>F27</f>
        <v>9</v>
      </c>
      <c r="G28" s="51">
        <f t="shared" si="0"/>
        <v>1</v>
      </c>
    </row>
    <row r="29" spans="2:7" ht="15" thickBot="1" x14ac:dyDescent="0.25">
      <c r="D29" s="54"/>
      <c r="E29" s="54"/>
      <c r="F29" s="54"/>
    </row>
    <row r="30" spans="2:7" ht="26.25" thickBot="1" x14ac:dyDescent="0.25">
      <c r="B30" s="6" t="s">
        <v>17</v>
      </c>
      <c r="C30" s="7" t="s">
        <v>18</v>
      </c>
      <c r="D30" s="8" t="s">
        <v>19</v>
      </c>
      <c r="E30" s="8" t="s">
        <v>20</v>
      </c>
      <c r="F30" s="8" t="s">
        <v>46</v>
      </c>
      <c r="G30" s="9" t="s">
        <v>22</v>
      </c>
    </row>
    <row r="31" spans="2:7" x14ac:dyDescent="0.2">
      <c r="B31" s="10" t="s">
        <v>0</v>
      </c>
      <c r="C31" s="11" t="s">
        <v>37</v>
      </c>
      <c r="D31" s="12" t="s">
        <v>8</v>
      </c>
      <c r="E31" s="55">
        <v>36</v>
      </c>
      <c r="F31" s="14">
        <v>6</v>
      </c>
      <c r="G31" s="15">
        <f>F31/E31</f>
        <v>0.16666666666666666</v>
      </c>
    </row>
    <row r="32" spans="2:7" x14ac:dyDescent="0.2">
      <c r="B32" s="16"/>
      <c r="C32" s="17"/>
      <c r="D32" s="18" t="s">
        <v>10</v>
      </c>
      <c r="E32" s="19">
        <v>9</v>
      </c>
      <c r="F32" s="20">
        <v>2</v>
      </c>
      <c r="G32" s="21">
        <f t="shared" ref="G32:G33" si="1">F32/E32</f>
        <v>0.22222222222222221</v>
      </c>
    </row>
    <row r="33" spans="2:7" ht="15" thickBot="1" x14ac:dyDescent="0.25">
      <c r="B33" s="16"/>
      <c r="C33" s="17"/>
      <c r="D33" s="18" t="s">
        <v>7</v>
      </c>
      <c r="E33" s="19">
        <v>4</v>
      </c>
      <c r="F33" s="20">
        <v>2</v>
      </c>
      <c r="G33" s="21">
        <f t="shared" si="1"/>
        <v>0.5</v>
      </c>
    </row>
    <row r="34" spans="2:7" ht="15" thickBot="1" x14ac:dyDescent="0.25">
      <c r="B34" s="28" t="s">
        <v>40</v>
      </c>
      <c r="C34" s="29"/>
      <c r="D34" s="30"/>
      <c r="E34" s="31">
        <f>SUM(E31:E33)</f>
        <v>49</v>
      </c>
      <c r="F34" s="31">
        <f>SUM(F31:F33)</f>
        <v>10</v>
      </c>
      <c r="G34" s="32">
        <f>F34/E34</f>
        <v>0.20408163265306123</v>
      </c>
    </row>
    <row r="35" spans="2:7" ht="39" customHeight="1" thickBot="1" x14ac:dyDescent="0.25">
      <c r="B35" s="42" t="s">
        <v>23</v>
      </c>
      <c r="C35" s="56" t="s">
        <v>37</v>
      </c>
      <c r="D35" s="57" t="s">
        <v>8</v>
      </c>
      <c r="E35" s="58">
        <v>2</v>
      </c>
      <c r="F35" s="58">
        <v>2</v>
      </c>
      <c r="G35" s="59">
        <f>F35/E35</f>
        <v>1</v>
      </c>
    </row>
    <row r="36" spans="2:7" ht="15" thickBot="1" x14ac:dyDescent="0.25">
      <c r="B36" s="28" t="s">
        <v>40</v>
      </c>
      <c r="C36" s="29"/>
      <c r="D36" s="30"/>
      <c r="E36" s="31">
        <f>SUM(E35:E35)</f>
        <v>2</v>
      </c>
      <c r="F36" s="31">
        <f>SUM(F35:F35)</f>
        <v>2</v>
      </c>
      <c r="G36" s="32">
        <f>F36/E36</f>
        <v>1</v>
      </c>
    </row>
    <row r="37" spans="2:7" ht="21" customHeight="1" x14ac:dyDescent="0.2">
      <c r="B37" s="33" t="s">
        <v>28</v>
      </c>
      <c r="C37" s="60" t="s">
        <v>37</v>
      </c>
      <c r="D37" s="57" t="s">
        <v>8</v>
      </c>
      <c r="E37" s="58">
        <v>1</v>
      </c>
      <c r="F37" s="58">
        <v>1</v>
      </c>
      <c r="G37" s="59">
        <f>F37/E37</f>
        <v>1</v>
      </c>
    </row>
    <row r="38" spans="2:7" ht="21" customHeight="1" thickBot="1" x14ac:dyDescent="0.25">
      <c r="B38" s="33"/>
      <c r="C38" s="17"/>
      <c r="D38" s="61" t="s">
        <v>7</v>
      </c>
      <c r="E38" s="62">
        <v>1</v>
      </c>
      <c r="F38" s="62">
        <v>1</v>
      </c>
      <c r="G38" s="63">
        <f t="shared" ref="G38" si="2">F38/E38</f>
        <v>1</v>
      </c>
    </row>
    <row r="39" spans="2:7" ht="15" thickBot="1" x14ac:dyDescent="0.25">
      <c r="B39" s="28" t="s">
        <v>40</v>
      </c>
      <c r="C39" s="29"/>
      <c r="D39" s="30"/>
      <c r="E39" s="31">
        <f>SUM(E37:E38)</f>
        <v>2</v>
      </c>
      <c r="F39" s="31">
        <f>SUM(F37:F38)</f>
        <v>2</v>
      </c>
      <c r="G39" s="32">
        <f>F39/E39</f>
        <v>1</v>
      </c>
    </row>
    <row r="40" spans="2:7" x14ac:dyDescent="0.2">
      <c r="B40" s="33" t="s">
        <v>4</v>
      </c>
      <c r="C40" s="60" t="s">
        <v>37</v>
      </c>
      <c r="D40" s="35" t="s">
        <v>8</v>
      </c>
      <c r="E40" s="36">
        <v>6</v>
      </c>
      <c r="F40" s="36">
        <v>4</v>
      </c>
      <c r="G40" s="37">
        <f>F40/E40</f>
        <v>0.66666666666666663</v>
      </c>
    </row>
    <row r="41" spans="2:7" x14ac:dyDescent="0.2">
      <c r="B41" s="33"/>
      <c r="C41" s="17"/>
      <c r="D41" s="18" t="s">
        <v>10</v>
      </c>
      <c r="E41" s="19">
        <v>25</v>
      </c>
      <c r="F41" s="19">
        <v>11</v>
      </c>
      <c r="G41" s="21">
        <f t="shared" ref="G41:G42" si="3">F41/E41</f>
        <v>0.44</v>
      </c>
    </row>
    <row r="42" spans="2:7" ht="15" thickBot="1" x14ac:dyDescent="0.25">
      <c r="B42" s="33"/>
      <c r="C42" s="17"/>
      <c r="D42" s="18" t="s">
        <v>7</v>
      </c>
      <c r="E42" s="19">
        <v>17</v>
      </c>
      <c r="F42" s="19">
        <v>6</v>
      </c>
      <c r="G42" s="21">
        <f t="shared" si="3"/>
        <v>0.35294117647058826</v>
      </c>
    </row>
    <row r="43" spans="2:7" ht="15" thickBot="1" x14ac:dyDescent="0.25">
      <c r="B43" s="28" t="s">
        <v>40</v>
      </c>
      <c r="C43" s="29"/>
      <c r="D43" s="30"/>
      <c r="E43" s="31">
        <f>SUM(E40:E42)</f>
        <v>48</v>
      </c>
      <c r="F43" s="31">
        <f>SUM(F40:F42)</f>
        <v>21</v>
      </c>
      <c r="G43" s="32">
        <f>F43/E43</f>
        <v>0.4375</v>
      </c>
    </row>
    <row r="44" spans="2:7" x14ac:dyDescent="0.2">
      <c r="D44" s="54"/>
      <c r="E44" s="54"/>
      <c r="F44" s="54"/>
    </row>
    <row r="45" spans="2:7" x14ac:dyDescent="0.2">
      <c r="B45" s="5" t="s">
        <v>42</v>
      </c>
      <c r="C45" s="5"/>
    </row>
    <row r="46" spans="2:7" ht="15" thickBot="1" x14ac:dyDescent="0.25"/>
    <row r="47" spans="2:7" ht="15" thickBot="1" x14ac:dyDescent="0.25">
      <c r="B47" s="6" t="s">
        <v>17</v>
      </c>
      <c r="C47" s="7" t="s">
        <v>24</v>
      </c>
      <c r="D47" s="8" t="s">
        <v>19</v>
      </c>
      <c r="E47" s="8" t="s">
        <v>20</v>
      </c>
      <c r="F47" s="8" t="s">
        <v>21</v>
      </c>
      <c r="G47" s="9" t="s">
        <v>22</v>
      </c>
    </row>
    <row r="48" spans="2:7" s="70" customFormat="1" ht="26.25" thickBot="1" x14ac:dyDescent="0.3">
      <c r="B48" s="64" t="s">
        <v>23</v>
      </c>
      <c r="C48" s="65" t="s">
        <v>31</v>
      </c>
      <c r="D48" s="66" t="s">
        <v>8</v>
      </c>
      <c r="E48" s="67">
        <v>1</v>
      </c>
      <c r="F48" s="68">
        <v>1</v>
      </c>
      <c r="G48" s="69">
        <f>F48/E48</f>
        <v>1</v>
      </c>
    </row>
    <row r="49" spans="2:7" s="70" customFormat="1" ht="39" thickBot="1" x14ac:dyDescent="0.3">
      <c r="B49" s="64" t="s">
        <v>27</v>
      </c>
      <c r="C49" s="65" t="s">
        <v>58</v>
      </c>
      <c r="D49" s="66" t="s">
        <v>8</v>
      </c>
      <c r="E49" s="67">
        <v>2</v>
      </c>
      <c r="F49" s="68">
        <v>2</v>
      </c>
      <c r="G49" s="69">
        <f>F49/E49</f>
        <v>1</v>
      </c>
    </row>
    <row r="50" spans="2:7" s="70" customFormat="1" ht="39" thickBot="1" x14ac:dyDescent="0.3">
      <c r="B50" s="64" t="s">
        <v>23</v>
      </c>
      <c r="C50" s="65" t="s">
        <v>58</v>
      </c>
      <c r="D50" s="66" t="s">
        <v>8</v>
      </c>
      <c r="E50" s="67">
        <v>11</v>
      </c>
      <c r="F50" s="68">
        <v>11</v>
      </c>
      <c r="G50" s="69">
        <f>F50/E50</f>
        <v>1</v>
      </c>
    </row>
    <row r="51" spans="2:7" s="70" customFormat="1" ht="39" thickBot="1" x14ac:dyDescent="0.3">
      <c r="B51" s="64" t="s">
        <v>32</v>
      </c>
      <c r="C51" s="65" t="s">
        <v>58</v>
      </c>
      <c r="D51" s="66" t="s">
        <v>8</v>
      </c>
      <c r="E51" s="67">
        <v>7</v>
      </c>
      <c r="F51" s="68">
        <v>6</v>
      </c>
      <c r="G51" s="69">
        <f>F51/E51</f>
        <v>0.8571428571428571</v>
      </c>
    </row>
    <row r="52" spans="2:7" s="70" customFormat="1" ht="21" customHeight="1" x14ac:dyDescent="0.25">
      <c r="B52" s="71" t="s">
        <v>27</v>
      </c>
      <c r="C52" s="72" t="s">
        <v>25</v>
      </c>
      <c r="D52" s="66" t="s">
        <v>8</v>
      </c>
      <c r="E52" s="67">
        <v>1</v>
      </c>
      <c r="F52" s="68">
        <v>1</v>
      </c>
      <c r="G52" s="69">
        <f>F52/E52</f>
        <v>1</v>
      </c>
    </row>
    <row r="53" spans="2:7" s="70" customFormat="1" ht="27.75" customHeight="1" thickBot="1" x14ac:dyDescent="0.3">
      <c r="B53" s="73"/>
      <c r="C53" s="74"/>
      <c r="D53" s="75" t="s">
        <v>6</v>
      </c>
      <c r="E53" s="76">
        <v>1</v>
      </c>
      <c r="F53" s="77">
        <v>1</v>
      </c>
      <c r="G53" s="78">
        <f t="shared" ref="G53" si="4">F53/E53</f>
        <v>1</v>
      </c>
    </row>
    <row r="54" spans="2:7" s="70" customFormat="1" x14ac:dyDescent="0.25">
      <c r="B54" s="10" t="s">
        <v>23</v>
      </c>
      <c r="C54" s="11" t="s">
        <v>25</v>
      </c>
      <c r="D54" s="79" t="s">
        <v>8</v>
      </c>
      <c r="E54" s="80">
        <v>14</v>
      </c>
      <c r="F54" s="81">
        <v>14</v>
      </c>
      <c r="G54" s="82">
        <f>F54/E54</f>
        <v>1</v>
      </c>
    </row>
    <row r="55" spans="2:7" s="70" customFormat="1" x14ac:dyDescent="0.25">
      <c r="B55" s="16"/>
      <c r="C55" s="17"/>
      <c r="D55" s="61" t="s">
        <v>44</v>
      </c>
      <c r="E55" s="83">
        <v>4</v>
      </c>
      <c r="F55" s="84">
        <v>4</v>
      </c>
      <c r="G55" s="63">
        <f>F55/E55</f>
        <v>1</v>
      </c>
    </row>
    <row r="56" spans="2:7" s="70" customFormat="1" x14ac:dyDescent="0.25">
      <c r="B56" s="16"/>
      <c r="C56" s="17"/>
      <c r="D56" s="61" t="s">
        <v>41</v>
      </c>
      <c r="E56" s="83">
        <v>1</v>
      </c>
      <c r="F56" s="84">
        <v>1</v>
      </c>
      <c r="G56" s="63">
        <f>F56/E56</f>
        <v>1</v>
      </c>
    </row>
    <row r="57" spans="2:7" s="70" customFormat="1" ht="15" thickBot="1" x14ac:dyDescent="0.3">
      <c r="B57" s="85"/>
      <c r="C57" s="86"/>
      <c r="D57" s="87" t="s">
        <v>6</v>
      </c>
      <c r="E57" s="88">
        <v>2</v>
      </c>
      <c r="F57" s="89">
        <v>2</v>
      </c>
      <c r="G57" s="90">
        <f t="shared" ref="G57:G82" si="5">F57/E57</f>
        <v>1</v>
      </c>
    </row>
    <row r="58" spans="2:7" s="70" customFormat="1" x14ac:dyDescent="0.25">
      <c r="B58" s="71" t="s">
        <v>32</v>
      </c>
      <c r="C58" s="72" t="s">
        <v>25</v>
      </c>
      <c r="D58" s="66" t="s">
        <v>8</v>
      </c>
      <c r="E58" s="67">
        <v>4</v>
      </c>
      <c r="F58" s="68">
        <v>4</v>
      </c>
      <c r="G58" s="69">
        <f t="shared" si="5"/>
        <v>1</v>
      </c>
    </row>
    <row r="59" spans="2:7" s="70" customFormat="1" x14ac:dyDescent="0.25">
      <c r="B59" s="91"/>
      <c r="C59" s="92"/>
      <c r="D59" s="93" t="s">
        <v>41</v>
      </c>
      <c r="E59" s="94">
        <v>2</v>
      </c>
      <c r="F59" s="95">
        <v>2</v>
      </c>
      <c r="G59" s="96">
        <f t="shared" si="5"/>
        <v>1</v>
      </c>
    </row>
    <row r="60" spans="2:7" s="70" customFormat="1" ht="15" thickBot="1" x14ac:dyDescent="0.3">
      <c r="B60" s="73"/>
      <c r="C60" s="74"/>
      <c r="D60" s="75" t="s">
        <v>6</v>
      </c>
      <c r="E60" s="76">
        <v>2</v>
      </c>
      <c r="F60" s="77">
        <v>2</v>
      </c>
      <c r="G60" s="78">
        <f t="shared" si="5"/>
        <v>1</v>
      </c>
    </row>
    <row r="61" spans="2:7" s="70" customFormat="1" ht="39" thickBot="1" x14ac:dyDescent="0.3">
      <c r="B61" s="97" t="s">
        <v>27</v>
      </c>
      <c r="C61" s="98" t="s">
        <v>59</v>
      </c>
      <c r="D61" s="99" t="s">
        <v>8</v>
      </c>
      <c r="E61" s="100">
        <v>1</v>
      </c>
      <c r="F61" s="101">
        <v>1</v>
      </c>
      <c r="G61" s="102">
        <f t="shared" si="5"/>
        <v>1</v>
      </c>
    </row>
    <row r="62" spans="2:7" s="70" customFormat="1" ht="39" thickBot="1" x14ac:dyDescent="0.3">
      <c r="B62" s="64" t="s">
        <v>23</v>
      </c>
      <c r="C62" s="65" t="s">
        <v>59</v>
      </c>
      <c r="D62" s="66" t="s">
        <v>8</v>
      </c>
      <c r="E62" s="67">
        <v>6</v>
      </c>
      <c r="F62" s="68">
        <v>5</v>
      </c>
      <c r="G62" s="69">
        <f t="shared" si="5"/>
        <v>0.83333333333333337</v>
      </c>
    </row>
    <row r="63" spans="2:7" s="70" customFormat="1" ht="39" thickBot="1" x14ac:dyDescent="0.3">
      <c r="B63" s="64" t="s">
        <v>28</v>
      </c>
      <c r="C63" s="65" t="s">
        <v>59</v>
      </c>
      <c r="D63" s="66" t="s">
        <v>8</v>
      </c>
      <c r="E63" s="67">
        <v>3</v>
      </c>
      <c r="F63" s="68">
        <v>2</v>
      </c>
      <c r="G63" s="69">
        <f t="shared" si="5"/>
        <v>0.66666666666666663</v>
      </c>
    </row>
    <row r="64" spans="2:7" s="70" customFormat="1" ht="15" thickBot="1" x14ac:dyDescent="0.3">
      <c r="B64" s="103" t="s">
        <v>23</v>
      </c>
      <c r="C64" s="104" t="s">
        <v>34</v>
      </c>
      <c r="D64" s="105" t="s">
        <v>8</v>
      </c>
      <c r="E64" s="106">
        <v>3</v>
      </c>
      <c r="F64" s="107">
        <v>2</v>
      </c>
      <c r="G64" s="108">
        <f t="shared" si="5"/>
        <v>0.66666666666666663</v>
      </c>
    </row>
    <row r="65" spans="2:7" s="70" customFormat="1" ht="15" thickBot="1" x14ac:dyDescent="0.3">
      <c r="B65" s="103" t="s">
        <v>32</v>
      </c>
      <c r="C65" s="104" t="s">
        <v>34</v>
      </c>
      <c r="D65" s="105" t="s">
        <v>41</v>
      </c>
      <c r="E65" s="106">
        <v>1</v>
      </c>
      <c r="F65" s="107">
        <v>1</v>
      </c>
      <c r="G65" s="108">
        <f t="shared" si="5"/>
        <v>1</v>
      </c>
    </row>
    <row r="66" spans="2:7" s="70" customFormat="1" ht="15" thickBot="1" x14ac:dyDescent="0.3">
      <c r="B66" s="103" t="s">
        <v>23</v>
      </c>
      <c r="C66" s="104" t="s">
        <v>30</v>
      </c>
      <c r="D66" s="105" t="s">
        <v>8</v>
      </c>
      <c r="E66" s="106">
        <v>4</v>
      </c>
      <c r="F66" s="107">
        <v>4</v>
      </c>
      <c r="G66" s="108">
        <f t="shared" si="5"/>
        <v>1</v>
      </c>
    </row>
    <row r="67" spans="2:7" s="70" customFormat="1" ht="15" thickBot="1" x14ac:dyDescent="0.3">
      <c r="B67" s="103" t="s">
        <v>32</v>
      </c>
      <c r="C67" s="104" t="s">
        <v>30</v>
      </c>
      <c r="D67" s="105" t="s">
        <v>8</v>
      </c>
      <c r="E67" s="106">
        <v>1</v>
      </c>
      <c r="F67" s="107">
        <v>1</v>
      </c>
      <c r="G67" s="108">
        <f t="shared" si="5"/>
        <v>1</v>
      </c>
    </row>
    <row r="68" spans="2:7" s="70" customFormat="1" ht="15" thickBot="1" x14ac:dyDescent="0.3">
      <c r="B68" s="109" t="s">
        <v>23</v>
      </c>
      <c r="C68" s="110" t="s">
        <v>36</v>
      </c>
      <c r="D68" s="111" t="s">
        <v>8</v>
      </c>
      <c r="E68" s="67">
        <v>2</v>
      </c>
      <c r="F68" s="68">
        <v>2</v>
      </c>
      <c r="G68" s="69">
        <f t="shared" ref="G68" si="6">F68/E68</f>
        <v>1</v>
      </c>
    </row>
    <row r="69" spans="2:7" s="70" customFormat="1" ht="15.75" customHeight="1" thickBot="1" x14ac:dyDescent="0.3">
      <c r="B69" s="109" t="s">
        <v>28</v>
      </c>
      <c r="C69" s="112"/>
      <c r="D69" s="113" t="s">
        <v>8</v>
      </c>
      <c r="E69" s="114">
        <v>1</v>
      </c>
      <c r="F69" s="115">
        <v>1</v>
      </c>
      <c r="G69" s="116">
        <f t="shared" si="5"/>
        <v>1</v>
      </c>
    </row>
    <row r="70" spans="2:7" ht="15" thickBot="1" x14ac:dyDescent="0.25">
      <c r="B70" s="47" t="s">
        <v>14</v>
      </c>
      <c r="C70" s="48"/>
      <c r="D70" s="49"/>
      <c r="E70" s="50">
        <f>SUM(E48:E69)</f>
        <v>74</v>
      </c>
      <c r="F70" s="50">
        <f>SUM(F48:F69)</f>
        <v>70</v>
      </c>
      <c r="G70" s="51">
        <f t="shared" si="5"/>
        <v>0.94594594594594594</v>
      </c>
    </row>
    <row r="71" spans="2:7" ht="23.25" customHeight="1" x14ac:dyDescent="0.2">
      <c r="B71" s="117" t="s">
        <v>5</v>
      </c>
      <c r="C71" s="118" t="s">
        <v>58</v>
      </c>
      <c r="D71" s="79" t="s">
        <v>8</v>
      </c>
      <c r="E71" s="80">
        <v>11</v>
      </c>
      <c r="F71" s="81">
        <v>10</v>
      </c>
      <c r="G71" s="82">
        <f t="shared" si="5"/>
        <v>0.90909090909090906</v>
      </c>
    </row>
    <row r="72" spans="2:7" ht="15.75" customHeight="1" thickBot="1" x14ac:dyDescent="0.25">
      <c r="B72" s="119"/>
      <c r="C72" s="120"/>
      <c r="D72" s="57" t="s">
        <v>41</v>
      </c>
      <c r="E72" s="121">
        <v>1</v>
      </c>
      <c r="F72" s="122">
        <v>1</v>
      </c>
      <c r="G72" s="59">
        <f t="shared" si="5"/>
        <v>1</v>
      </c>
    </row>
    <row r="73" spans="2:7" ht="20.25" customHeight="1" x14ac:dyDescent="0.2">
      <c r="B73" s="10" t="s">
        <v>5</v>
      </c>
      <c r="C73" s="72" t="s">
        <v>25</v>
      </c>
      <c r="D73" s="66" t="s">
        <v>8</v>
      </c>
      <c r="E73" s="67">
        <v>18</v>
      </c>
      <c r="F73" s="68">
        <v>17</v>
      </c>
      <c r="G73" s="82">
        <f t="shared" si="5"/>
        <v>0.94444444444444442</v>
      </c>
    </row>
    <row r="74" spans="2:7" ht="20.25" customHeight="1" thickBot="1" x14ac:dyDescent="0.25">
      <c r="B74" s="16"/>
      <c r="C74" s="92"/>
      <c r="D74" s="93" t="s">
        <v>6</v>
      </c>
      <c r="E74" s="94">
        <v>8</v>
      </c>
      <c r="F74" s="95">
        <v>5</v>
      </c>
      <c r="G74" s="63">
        <f t="shared" si="5"/>
        <v>0.625</v>
      </c>
    </row>
    <row r="75" spans="2:7" ht="39" thickBot="1" x14ac:dyDescent="0.25">
      <c r="B75" s="64" t="s">
        <v>5</v>
      </c>
      <c r="C75" s="65" t="s">
        <v>59</v>
      </c>
      <c r="D75" s="66" t="s">
        <v>8</v>
      </c>
      <c r="E75" s="67">
        <v>5</v>
      </c>
      <c r="F75" s="68">
        <v>4</v>
      </c>
      <c r="G75" s="69">
        <f t="shared" si="5"/>
        <v>0.8</v>
      </c>
    </row>
    <row r="76" spans="2:7" ht="28.5" customHeight="1" thickBot="1" x14ac:dyDescent="0.25">
      <c r="B76" s="123" t="s">
        <v>5</v>
      </c>
      <c r="C76" s="124" t="s">
        <v>29</v>
      </c>
      <c r="D76" s="125" t="s">
        <v>8</v>
      </c>
      <c r="E76" s="126">
        <v>1</v>
      </c>
      <c r="F76" s="127">
        <v>1</v>
      </c>
      <c r="G76" s="128">
        <f t="shared" si="5"/>
        <v>1</v>
      </c>
    </row>
    <row r="77" spans="2:7" ht="15" thickBot="1" x14ac:dyDescent="0.25">
      <c r="B77" s="123" t="s">
        <v>5</v>
      </c>
      <c r="C77" s="124" t="s">
        <v>33</v>
      </c>
      <c r="D77" s="125" t="s">
        <v>8</v>
      </c>
      <c r="E77" s="126">
        <v>2</v>
      </c>
      <c r="F77" s="127">
        <v>2</v>
      </c>
      <c r="G77" s="128">
        <f t="shared" si="5"/>
        <v>1</v>
      </c>
    </row>
    <row r="78" spans="2:7" ht="39" thickBot="1" x14ac:dyDescent="0.25">
      <c r="B78" s="123" t="s">
        <v>5</v>
      </c>
      <c r="C78" s="124" t="s">
        <v>35</v>
      </c>
      <c r="D78" s="125" t="s">
        <v>8</v>
      </c>
      <c r="E78" s="126">
        <v>1</v>
      </c>
      <c r="F78" s="127">
        <v>1</v>
      </c>
      <c r="G78" s="128">
        <f t="shared" si="5"/>
        <v>1</v>
      </c>
    </row>
    <row r="79" spans="2:7" ht="15" thickBot="1" x14ac:dyDescent="0.25">
      <c r="B79" s="47" t="s">
        <v>16</v>
      </c>
      <c r="C79" s="48"/>
      <c r="D79" s="49"/>
      <c r="E79" s="50">
        <f>SUM(E71:E78)</f>
        <v>47</v>
      </c>
      <c r="F79" s="50">
        <f>SUM(F71:F78)</f>
        <v>41</v>
      </c>
      <c r="G79" s="51">
        <f t="shared" si="5"/>
        <v>0.87234042553191493</v>
      </c>
    </row>
    <row r="80" spans="2:7" ht="39" thickBot="1" x14ac:dyDescent="0.25">
      <c r="B80" s="103" t="s">
        <v>4</v>
      </c>
      <c r="C80" s="129" t="s">
        <v>25</v>
      </c>
      <c r="D80" s="105" t="s">
        <v>8</v>
      </c>
      <c r="E80" s="106">
        <v>41</v>
      </c>
      <c r="F80" s="107">
        <v>23</v>
      </c>
      <c r="G80" s="108">
        <f t="shared" si="5"/>
        <v>0.56097560975609762</v>
      </c>
    </row>
    <row r="81" spans="2:7" ht="26.25" thickBot="1" x14ac:dyDescent="0.25">
      <c r="B81" s="103" t="s">
        <v>4</v>
      </c>
      <c r="C81" s="129" t="s">
        <v>36</v>
      </c>
      <c r="D81" s="105" t="s">
        <v>8</v>
      </c>
      <c r="E81" s="106">
        <v>2</v>
      </c>
      <c r="F81" s="107">
        <v>2</v>
      </c>
      <c r="G81" s="108">
        <f t="shared" si="5"/>
        <v>1</v>
      </c>
    </row>
    <row r="82" spans="2:7" ht="15" thickBot="1" x14ac:dyDescent="0.25">
      <c r="B82" s="47" t="s">
        <v>15</v>
      </c>
      <c r="C82" s="48"/>
      <c r="D82" s="49"/>
      <c r="E82" s="50">
        <f>SUM(E80:E81)</f>
        <v>43</v>
      </c>
      <c r="F82" s="50">
        <f>SUM(F80:F81)</f>
        <v>25</v>
      </c>
      <c r="G82" s="51">
        <f t="shared" si="5"/>
        <v>0.58139534883720934</v>
      </c>
    </row>
    <row r="84" spans="2:7" x14ac:dyDescent="0.2">
      <c r="B84" s="5" t="s">
        <v>47</v>
      </c>
      <c r="C84" s="5"/>
    </row>
    <row r="85" spans="2:7" ht="15" thickBot="1" x14ac:dyDescent="0.25"/>
    <row r="86" spans="2:7" ht="15" thickBot="1" x14ac:dyDescent="0.25">
      <c r="B86" s="6" t="s">
        <v>17</v>
      </c>
      <c r="C86" s="7" t="s">
        <v>24</v>
      </c>
      <c r="D86" s="8" t="s">
        <v>19</v>
      </c>
      <c r="E86" s="8" t="s">
        <v>20</v>
      </c>
      <c r="F86" s="8" t="s">
        <v>21</v>
      </c>
      <c r="G86" s="9" t="s">
        <v>22</v>
      </c>
    </row>
    <row r="87" spans="2:7" ht="57.75" customHeight="1" thickBot="1" x14ac:dyDescent="0.25">
      <c r="B87" s="130" t="s">
        <v>5</v>
      </c>
      <c r="C87" s="131" t="s">
        <v>45</v>
      </c>
      <c r="D87" s="61" t="s">
        <v>41</v>
      </c>
      <c r="E87" s="83">
        <v>1</v>
      </c>
      <c r="F87" s="84">
        <v>1</v>
      </c>
      <c r="G87" s="63">
        <f>F87/E87</f>
        <v>1</v>
      </c>
    </row>
    <row r="88" spans="2:7" ht="15" thickBot="1" x14ac:dyDescent="0.25">
      <c r="B88" s="47" t="s">
        <v>16</v>
      </c>
      <c r="C88" s="48"/>
      <c r="D88" s="49"/>
      <c r="E88" s="50">
        <f>SUM(E87:E87)</f>
        <v>1</v>
      </c>
      <c r="F88" s="50">
        <f>SUM(F87:F87)</f>
        <v>1</v>
      </c>
      <c r="G88" s="51">
        <f t="shared" ref="G88:G91" si="7">F88/E88</f>
        <v>1</v>
      </c>
    </row>
    <row r="89" spans="2:7" ht="21.75" customHeight="1" x14ac:dyDescent="0.2">
      <c r="B89" s="71" t="s">
        <v>4</v>
      </c>
      <c r="C89" s="72" t="s">
        <v>45</v>
      </c>
      <c r="D89" s="66" t="s">
        <v>8</v>
      </c>
      <c r="E89" s="67">
        <v>19</v>
      </c>
      <c r="F89" s="68">
        <v>17</v>
      </c>
      <c r="G89" s="69">
        <f t="shared" si="7"/>
        <v>0.89473684210526316</v>
      </c>
    </row>
    <row r="90" spans="2:7" ht="21.75" customHeight="1" x14ac:dyDescent="0.2">
      <c r="B90" s="91"/>
      <c r="C90" s="92"/>
      <c r="D90" s="93" t="s">
        <v>44</v>
      </c>
      <c r="E90" s="132">
        <v>38</v>
      </c>
      <c r="F90" s="132">
        <v>28</v>
      </c>
      <c r="G90" s="96">
        <f t="shared" si="7"/>
        <v>0.73684210526315785</v>
      </c>
    </row>
    <row r="91" spans="2:7" ht="21.75" customHeight="1" thickBot="1" x14ac:dyDescent="0.25">
      <c r="B91" s="73"/>
      <c r="C91" s="74"/>
      <c r="D91" s="75" t="s">
        <v>41</v>
      </c>
      <c r="E91" s="133">
        <v>88</v>
      </c>
      <c r="F91" s="133">
        <v>66</v>
      </c>
      <c r="G91" s="78">
        <f t="shared" si="7"/>
        <v>0.75</v>
      </c>
    </row>
    <row r="92" spans="2:7" ht="15" thickBot="1" x14ac:dyDescent="0.25">
      <c r="B92" s="47" t="s">
        <v>15</v>
      </c>
      <c r="C92" s="48"/>
      <c r="D92" s="49"/>
      <c r="E92" s="50">
        <f>SUM(E89:E91)</f>
        <v>145</v>
      </c>
      <c r="F92" s="50">
        <f>SUM(F89:F91)</f>
        <v>111</v>
      </c>
      <c r="G92" s="51">
        <f>F92/E92</f>
        <v>0.76551724137931032</v>
      </c>
    </row>
  </sheetData>
  <sheetProtection algorithmName="SHA-512" hashValue="dPMHRisNG0L2zsHpGzdyVtQgmZjw4xa2W3B/CEY0BHJT/doNSMbEcHnMF3mS1wVY1zgZrb6IpIBYlFQXgyDjIg==" saltValue="O0eN1yYhzFZCS1K13Jz5hA==" spinCount="100000" sheet="1" objects="1" scenarios="1"/>
  <mergeCells count="37">
    <mergeCell ref="B92:D92"/>
    <mergeCell ref="B88:D88"/>
    <mergeCell ref="B89:B91"/>
    <mergeCell ref="C89:C91"/>
    <mergeCell ref="B12:B16"/>
    <mergeCell ref="C12:C16"/>
    <mergeCell ref="B17:D17"/>
    <mergeCell ref="B18:B22"/>
    <mergeCell ref="C18:C22"/>
    <mergeCell ref="C68:C69"/>
    <mergeCell ref="B23:D23"/>
    <mergeCell ref="B25:D25"/>
    <mergeCell ref="B26:D26"/>
    <mergeCell ref="B28:D28"/>
    <mergeCell ref="B31:B33"/>
    <mergeCell ref="C31:C33"/>
    <mergeCell ref="B70:D70"/>
    <mergeCell ref="B73:B74"/>
    <mergeCell ref="C73:C74"/>
    <mergeCell ref="B71:B72"/>
    <mergeCell ref="C71:C72"/>
    <mergeCell ref="B79:D79"/>
    <mergeCell ref="B82:D82"/>
    <mergeCell ref="B34:D34"/>
    <mergeCell ref="B36:D36"/>
    <mergeCell ref="B37:B38"/>
    <mergeCell ref="C37:C38"/>
    <mergeCell ref="B39:D39"/>
    <mergeCell ref="B54:B57"/>
    <mergeCell ref="C54:C57"/>
    <mergeCell ref="B40:B42"/>
    <mergeCell ref="C40:C42"/>
    <mergeCell ref="B43:D43"/>
    <mergeCell ref="B52:B53"/>
    <mergeCell ref="C52:C53"/>
    <mergeCell ref="B58:B60"/>
    <mergeCell ref="C58:C60"/>
  </mergeCells>
  <pageMargins left="0.7" right="0.7" top="0.75" bottom="0.75" header="0.3" footer="0.3"/>
  <pageSetup paperSize="9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1FF4A2DACC0AB468042DD84110CB157" ma:contentTypeVersion="14" ma:contentTypeDescription="Crear nuevo documento." ma:contentTypeScope="" ma:versionID="d562b11c5ec0da876552cf72568dd777">
  <xsd:schema xmlns:xsd="http://www.w3.org/2001/XMLSchema" xmlns:xs="http://www.w3.org/2001/XMLSchema" xmlns:p="http://schemas.microsoft.com/office/2006/metadata/properties" xmlns:ns3="1606905c-df32-4e8a-9bce-9a7e81d5fa82" xmlns:ns4="02da7b9c-e77f-40b9-9d47-bf5177422b21" targetNamespace="http://schemas.microsoft.com/office/2006/metadata/properties" ma:root="true" ma:fieldsID="3529d79d845472cd5f31546f2aad6bb4" ns3:_="" ns4:_="">
    <xsd:import namespace="1606905c-df32-4e8a-9bce-9a7e81d5fa82"/>
    <xsd:import namespace="02da7b9c-e77f-40b9-9d47-bf5177422b21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Location" minOccurs="0"/>
                <xsd:element ref="ns4:MediaServiceAutoKeyPoints" minOccurs="0"/>
                <xsd:element ref="ns4:MediaServiceKeyPoints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06905c-df32-4e8a-9bce-9a7e81d5fa8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da7b9c-e77f-40b9-9d47-bf5177422b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D16AD2B-2E54-4717-BCA9-1699CB6A56B8}">
  <ds:schemaRefs>
    <ds:schemaRef ds:uri="http://schemas.microsoft.com/office/2006/metadata/properties"/>
    <ds:schemaRef ds:uri="http://schemas.openxmlformats.org/package/2006/metadata/core-properties"/>
    <ds:schemaRef ds:uri="1606905c-df32-4e8a-9bce-9a7e81d5fa82"/>
    <ds:schemaRef ds:uri="http://schemas.microsoft.com/office/infopath/2007/PartnerControls"/>
    <ds:schemaRef ds:uri="http://purl.org/dc/terms/"/>
    <ds:schemaRef ds:uri="02da7b9c-e77f-40b9-9d47-bf5177422b21"/>
    <ds:schemaRef ds:uri="http://schemas.microsoft.com/office/2006/documentManagement/types"/>
    <ds:schemaRef ds:uri="http://purl.org/dc/elements/1.1/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5B38FADC-514D-400F-AE87-66AA13F7464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606905c-df32-4e8a-9bce-9a7e81d5fa82"/>
    <ds:schemaRef ds:uri="02da7b9c-e77f-40b9-9d47-bf5177422b2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79232AB-CFB8-45FF-8696-415D9FD3366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CERTIFICACIONES 2021-2</vt:lpstr>
      <vt:lpstr>CERTIFICACIONES 2021-1</vt:lpstr>
      <vt:lpstr>CERTIFICACIONES 2020-2</vt:lpstr>
      <vt:lpstr>CERTIFICACIONES 2020-1</vt:lpstr>
      <vt:lpstr>CERTIFICACIONES 2019</vt:lpstr>
    </vt:vector>
  </TitlesOfParts>
  <Company>Universidad De La Salle Bajio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UDLSB</dc:creator>
  <cp:lastModifiedBy>Administrativo</cp:lastModifiedBy>
  <cp:lastPrinted>2017-10-11T22:55:58Z</cp:lastPrinted>
  <dcterms:created xsi:type="dcterms:W3CDTF">2016-11-11T17:16:47Z</dcterms:created>
  <dcterms:modified xsi:type="dcterms:W3CDTF">2022-01-31T15:39:55Z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0x01010091FF4A2DACC0AB468042DD84110CB157</vt:lpwstr>
  </property>
</Properties>
</file>