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6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D:\Users\Administrativo\Desktop\Comunicado Julio 2023\1 VERSIONES FINALES\2 Estadísticas sitios\"/>
    </mc:Choice>
  </mc:AlternateContent>
  <xr:revisionPtr revIDLastSave="0" documentId="13_ncr:1_{F1C41C9F-1DCA-42DB-87E6-AF4CB4B414A1}" xr6:coauthVersionLast="36" xr6:coauthVersionMax="36" xr10:uidLastSave="{00000000-0000-0000-0000-000000000000}"/>
  <bookViews>
    <workbookView xWindow="-120" yWindow="-120" windowWidth="20736" windowHeight="11160" tabRatio="880" xr2:uid="{00000000-000D-0000-FFFF-FFFF00000000}"/>
  </bookViews>
  <sheets>
    <sheet name="Proyectos Vinculados" sheetId="10" r:id="rId1"/>
    <sheet name="Fondos para Donativos" sheetId="6" r:id="rId2"/>
    <sheet name="Apoyo a Instituciones" sheetId="1" r:id="rId3"/>
    <sheet name="Siembra Sonrisas" sheetId="5" r:id="rId4"/>
    <sheet name="Proyectos Comunitarios" sheetId="7" r:id="rId5"/>
    <sheet name="Voluntariado" sheetId="8" r:id="rId6"/>
    <sheet name="Centros Comunitarios" sheetId="9" r:id="rId7"/>
  </sheets>
  <definedNames>
    <definedName name="_xlnm._FilterDatabase" localSheetId="0" hidden="1">'Proyectos Vinculados'!$A$24:$M$51</definedName>
    <definedName name="_xlnm.Print_Area" localSheetId="2">'Apoyo a Instituciones'!$A$1:$K$59</definedName>
    <definedName name="_xlnm.Print_Area" localSheetId="6">'Centros Comunitarios'!$A$1:$U$26</definedName>
    <definedName name="_xlnm.Print_Area" localSheetId="1">'Fondos para Donativos'!$A$1:$I$50</definedName>
    <definedName name="_xlnm.Print_Area" localSheetId="4">'Proyectos Comunitarios'!$A$1:$K$33</definedName>
    <definedName name="_xlnm.Print_Area" localSheetId="0">'Proyectos Vinculados'!$A$1:$K$51</definedName>
    <definedName name="_xlnm.Print_Area" localSheetId="3">'Siembra Sonrisas'!$A$1:$E$17</definedName>
    <definedName name="_xlnm.Print_Area" localSheetId="5">Voluntariado!$A$1:$K$34</definedName>
  </definedNames>
  <calcPr calcId="191029"/>
</workbook>
</file>

<file path=xl/calcChain.xml><?xml version="1.0" encoding="utf-8"?>
<calcChain xmlns="http://schemas.openxmlformats.org/spreadsheetml/2006/main">
  <c r="G28" i="6" l="1"/>
  <c r="E28" i="6"/>
  <c r="H51" i="1" l="1"/>
  <c r="G13" i="10"/>
  <c r="C35" i="6"/>
  <c r="C21" i="6"/>
  <c r="H20" i="6"/>
  <c r="H13" i="6"/>
  <c r="G14" i="6" s="1"/>
  <c r="E14" i="6"/>
  <c r="C14" i="6"/>
  <c r="H18" i="1"/>
  <c r="F18" i="1"/>
  <c r="G18" i="1"/>
  <c r="E18" i="1"/>
  <c r="E15" i="1"/>
  <c r="F15" i="1"/>
  <c r="G15" i="1"/>
  <c r="H15" i="1"/>
  <c r="D15" i="1"/>
  <c r="C15" i="1"/>
  <c r="F27" i="1"/>
  <c r="G27" i="1"/>
  <c r="C24" i="1"/>
  <c r="D24" i="1"/>
  <c r="E24" i="1"/>
  <c r="F24" i="1"/>
  <c r="G24" i="1"/>
  <c r="G33" i="1"/>
  <c r="F33" i="1"/>
  <c r="G54" i="1"/>
  <c r="G51" i="1"/>
  <c r="E51" i="1"/>
  <c r="F51" i="1"/>
  <c r="D51" i="1"/>
  <c r="C51" i="1"/>
  <c r="D54" i="1"/>
  <c r="E54" i="1"/>
  <c r="F54" i="1"/>
  <c r="H54" i="1"/>
  <c r="C54" i="1"/>
  <c r="G13" i="5"/>
  <c r="J13" i="5"/>
  <c r="D13" i="5"/>
  <c r="L39" i="7"/>
  <c r="J39" i="7"/>
  <c r="G39" i="7"/>
  <c r="D39" i="7"/>
  <c r="C39" i="7"/>
  <c r="C14" i="7"/>
  <c r="E14" i="7"/>
  <c r="H15" i="7"/>
  <c r="C16" i="7"/>
  <c r="C19" i="8"/>
  <c r="H19" i="8"/>
  <c r="H16" i="8"/>
  <c r="C14" i="8"/>
  <c r="T15" i="9"/>
  <c r="I15" i="9"/>
  <c r="F15" i="9"/>
  <c r="C15" i="9"/>
  <c r="C13" i="6"/>
  <c r="C49" i="6"/>
  <c r="E49" i="6"/>
  <c r="G49" i="6"/>
  <c r="H36" i="1" l="1"/>
  <c r="H33" i="1"/>
  <c r="G15" i="10" l="1"/>
  <c r="G14" i="10"/>
  <c r="H17" i="8" l="1"/>
  <c r="E17" i="8"/>
  <c r="F17" i="8"/>
  <c r="G17" i="8"/>
  <c r="D17" i="8"/>
  <c r="C17" i="8"/>
  <c r="G45" i="1"/>
  <c r="G42" i="1"/>
  <c r="G36" i="1"/>
  <c r="F45" i="1" l="1"/>
  <c r="F42" i="1"/>
  <c r="F36" i="1"/>
  <c r="F20" i="6" l="1"/>
  <c r="F41" i="6" l="1"/>
  <c r="F48" i="6" l="1"/>
  <c r="F27" i="6"/>
  <c r="F34" i="6"/>
  <c r="S15" i="9" l="1"/>
  <c r="R15" i="9"/>
  <c r="Q15" i="9"/>
  <c r="P15" i="9"/>
  <c r="O15" i="9"/>
  <c r="N15" i="9"/>
  <c r="M15" i="9"/>
  <c r="L15" i="9"/>
  <c r="K15" i="9"/>
  <c r="J15" i="9"/>
  <c r="E39" i="7"/>
  <c r="D14" i="7"/>
  <c r="C15" i="7"/>
  <c r="D15" i="7"/>
  <c r="E15" i="7"/>
  <c r="D16" i="7"/>
  <c r="E16" i="7"/>
  <c r="E45" i="1"/>
  <c r="E42" i="1"/>
  <c r="E36" i="1"/>
  <c r="E33" i="1"/>
  <c r="E27" i="1"/>
  <c r="G48" i="6"/>
  <c r="H48" i="6"/>
  <c r="E48" i="6"/>
  <c r="G41" i="6"/>
  <c r="H41" i="6"/>
  <c r="E41" i="6"/>
  <c r="E42" i="6" s="1"/>
  <c r="G34" i="6"/>
  <c r="H34" i="6"/>
  <c r="H27" i="6"/>
  <c r="G20" i="6"/>
  <c r="D20" i="6"/>
  <c r="C20" i="6"/>
  <c r="H15" i="9"/>
  <c r="G15" i="9"/>
  <c r="G35" i="6" l="1"/>
  <c r="G42" i="6"/>
  <c r="G13" i="6"/>
  <c r="G21" i="6"/>
  <c r="F13" i="6"/>
  <c r="H14" i="7"/>
  <c r="H16" i="7"/>
  <c r="D45" i="1" l="1"/>
  <c r="D42" i="1"/>
  <c r="D27" i="1"/>
  <c r="D18" i="1"/>
  <c r="D41" i="6" l="1"/>
  <c r="D36" i="1" l="1"/>
  <c r="D33" i="1"/>
  <c r="E15" i="9" l="1"/>
  <c r="D15" i="9"/>
  <c r="F19" i="8"/>
  <c r="E19" i="8"/>
  <c r="F18" i="8"/>
  <c r="E18" i="8"/>
  <c r="F16" i="8"/>
  <c r="E16" i="8"/>
  <c r="F15" i="8"/>
  <c r="E15" i="8"/>
  <c r="F14" i="8"/>
  <c r="E14" i="8"/>
  <c r="M39" i="7"/>
  <c r="I39" i="7"/>
  <c r="C27" i="1" l="1"/>
  <c r="C18" i="1"/>
  <c r="C45" i="1"/>
  <c r="C42" i="1"/>
  <c r="C36" i="1"/>
  <c r="C33" i="1"/>
  <c r="C48" i="6"/>
  <c r="C41" i="6"/>
  <c r="C42" i="6" s="1"/>
  <c r="C34" i="6"/>
  <c r="C27" i="6"/>
  <c r="H18" i="8" l="1"/>
  <c r="H15" i="8"/>
  <c r="H14" i="8"/>
  <c r="G14" i="8"/>
  <c r="D48" i="6" l="1"/>
  <c r="D34" i="6"/>
  <c r="D27" i="6"/>
  <c r="C28" i="6" s="1"/>
  <c r="E20" i="6" l="1"/>
  <c r="E21" i="6" l="1"/>
  <c r="G16" i="8"/>
  <c r="G16" i="7"/>
  <c r="G15" i="7"/>
  <c r="G14" i="7"/>
  <c r="G19" i="8" l="1"/>
  <c r="G18" i="8"/>
  <c r="G15" i="8"/>
  <c r="E34" i="6" l="1"/>
  <c r="E35" i="6" s="1"/>
  <c r="E27" i="6"/>
  <c r="E13" i="6" l="1"/>
  <c r="D13" i="6"/>
  <c r="F14" i="7" l="1"/>
  <c r="F16" i="7"/>
  <c r="F15" i="7"/>
  <c r="D19" i="8"/>
  <c r="D18" i="8"/>
  <c r="D16" i="8"/>
  <c r="D15" i="8"/>
  <c r="D14" i="8"/>
  <c r="C18" i="8"/>
  <c r="C16" i="8"/>
  <c r="C15" i="8"/>
</calcChain>
</file>

<file path=xl/sharedStrings.xml><?xml version="1.0" encoding="utf-8"?>
<sst xmlns="http://schemas.openxmlformats.org/spreadsheetml/2006/main" count="601" uniqueCount="248">
  <si>
    <t>Alumnos</t>
  </si>
  <si>
    <t>Proyecto</t>
  </si>
  <si>
    <t>Juan Alonso de Torres</t>
  </si>
  <si>
    <t>Américas</t>
  </si>
  <si>
    <t>Total Semestral General</t>
  </si>
  <si>
    <t>Total Anual General</t>
  </si>
  <si>
    <t>Salamanca</t>
  </si>
  <si>
    <t>San Francisco del Rincón</t>
  </si>
  <si>
    <t>Campestre</t>
  </si>
  <si>
    <t>ACTIVIDADES DE SOLIDARIDAD</t>
  </si>
  <si>
    <t xml:space="preserve">Total  </t>
  </si>
  <si>
    <t>TOTAL GENERAL DE INSTITUCIONES APOYADAS</t>
  </si>
  <si>
    <t>TOTAL GENERAL</t>
  </si>
  <si>
    <t>Cantidad donada (pesos)</t>
  </si>
  <si>
    <t>Destino del apoyo</t>
  </si>
  <si>
    <t>Siembra Sonrisas  en el Mundo</t>
  </si>
  <si>
    <t>Siembra Sonrisas Local</t>
  </si>
  <si>
    <t>Período</t>
  </si>
  <si>
    <t>PERÍODOS</t>
  </si>
  <si>
    <t xml:space="preserve">Total de Beneficiados </t>
  </si>
  <si>
    <t>Proyectos comunitarios</t>
  </si>
  <si>
    <t>Personas beneficiadas</t>
  </si>
  <si>
    <t>CAMPESTRE</t>
  </si>
  <si>
    <t>JUAN ALONSO DE TORRES</t>
  </si>
  <si>
    <t>SAN FRANCISCO DEL RINCÓN</t>
  </si>
  <si>
    <t>SALAMANCA</t>
  </si>
  <si>
    <t>PROYECTOS COMUNITARIOS</t>
  </si>
  <si>
    <t>San Fco. Del Rincón</t>
  </si>
  <si>
    <t>Categoría del proyecto</t>
  </si>
  <si>
    <t xml:space="preserve">Total General </t>
  </si>
  <si>
    <t>Salud</t>
  </si>
  <si>
    <t>Trabajo</t>
  </si>
  <si>
    <t xml:space="preserve">Educación </t>
  </si>
  <si>
    <t>Medio ambiente</t>
  </si>
  <si>
    <t>Jurídica</t>
  </si>
  <si>
    <t>Vivienda</t>
  </si>
  <si>
    <t>Comunidades visitadas</t>
  </si>
  <si>
    <t>Actividades realizadas</t>
  </si>
  <si>
    <t>Personal participante</t>
  </si>
  <si>
    <t>Talleres</t>
  </si>
  <si>
    <t>SEDES</t>
  </si>
  <si>
    <t>Parroquia San Juan Bautista De La Salle</t>
  </si>
  <si>
    <t>Capilla de la Ermita</t>
  </si>
  <si>
    <t>Escuela Primaria Fray Pedro de Gante</t>
  </si>
  <si>
    <t>Escuela Leona Vicario</t>
  </si>
  <si>
    <t>Escuela Secundaria # 7 "Margarita Paz Paredes"</t>
  </si>
  <si>
    <t>Beneficiarios</t>
  </si>
  <si>
    <t>PERÍODO</t>
  </si>
  <si>
    <t>Parrroquia Cristo Nuestra Pascua</t>
  </si>
  <si>
    <t>SABES Juan Alonso de Torres</t>
  </si>
  <si>
    <t>Fundación Pro Niño Leones</t>
  </si>
  <si>
    <t>FACULTAD / ESCUELA</t>
  </si>
  <si>
    <t>PROYECTOS</t>
  </si>
  <si>
    <t>PROGRAMA ACADÉMICO</t>
  </si>
  <si>
    <t>DOCENTES</t>
  </si>
  <si>
    <t>PARTICIPANTES</t>
  </si>
  <si>
    <t>Total instituciones apoyadas</t>
  </si>
  <si>
    <t>Total de proyectos realizados</t>
  </si>
  <si>
    <t>Proyectos ofertados en catálogo</t>
  </si>
  <si>
    <t>Instituciones locales</t>
  </si>
  <si>
    <t>Instituciones foráneas</t>
  </si>
  <si>
    <t>Fondos recibidos por Instituciones para donativos</t>
  </si>
  <si>
    <t>TOTAL GENERAL DEL VOLUNTARIADO</t>
  </si>
  <si>
    <t xml:space="preserve"> Voluntariado</t>
  </si>
  <si>
    <t xml:space="preserve">Proyectos </t>
  </si>
  <si>
    <t>Docentes participantes</t>
  </si>
  <si>
    <t>Total semestral</t>
  </si>
  <si>
    <t>Total anual</t>
  </si>
  <si>
    <t>TOTAL GENERAL DE PROYECTOS COMUNITARIOS</t>
  </si>
  <si>
    <t>Proyectos Comunitarios</t>
  </si>
  <si>
    <t>Fraccionamiento Cañada del Real</t>
  </si>
  <si>
    <t>Primaria José S. Benitez/Jardín de Niños Carlos Monsiváis</t>
  </si>
  <si>
    <t>Jardín de Niños Diego Rivera(Piloto)</t>
  </si>
  <si>
    <t>FECHA DE INICIO</t>
  </si>
  <si>
    <t>Preparatoria Campus Juan Alonso de Torres</t>
  </si>
  <si>
    <t>Sabes Misión de la Luz (Piloto)</t>
  </si>
  <si>
    <t>Escuela Primaria Juan Aldama (Piloto)</t>
  </si>
  <si>
    <t>Lomas del Mirador (Piloto)</t>
  </si>
  <si>
    <t>Universidad de la Salle Bajío Campus Campestre</t>
  </si>
  <si>
    <t>Jul-Dic 2020</t>
  </si>
  <si>
    <t>Jul - Dic 2020</t>
  </si>
  <si>
    <t>Plaza de la Ciudadania Efraín Huerta</t>
  </si>
  <si>
    <t>Fundación León San Juan de Abajo (Piloto)</t>
  </si>
  <si>
    <t>Universidad de la Salle Bajío Campus Salamanca (Piloto)</t>
  </si>
  <si>
    <t xml:space="preserve">Modalidad </t>
  </si>
  <si>
    <t>Presencial</t>
  </si>
  <si>
    <t>No presencial</t>
  </si>
  <si>
    <t>Actividades virtuales</t>
  </si>
  <si>
    <t>Ene-Jun 2021</t>
  </si>
  <si>
    <t>Jul-Dic 2021</t>
  </si>
  <si>
    <t>Ene - Jun 2021</t>
  </si>
  <si>
    <t>Jul - Dic 2021</t>
  </si>
  <si>
    <t>MODALIDAD</t>
  </si>
  <si>
    <t>CAMPAÑA INTERNACIONAL DE DONACIÓN 2021</t>
  </si>
  <si>
    <t>Sabes Jesús del Monte (Piloto)</t>
  </si>
  <si>
    <t>Sabes Valle de Jerez (Piloto)</t>
  </si>
  <si>
    <t>Sabes La Sandía (Piloto)</t>
  </si>
  <si>
    <t>Sabes San Antonio de Aceves (Piloto)</t>
  </si>
  <si>
    <t>Sabes Ampliación San Francisco (Piloto)</t>
  </si>
  <si>
    <t>Apoyo para la costrucción de escuela para señoritas.</t>
  </si>
  <si>
    <t>Faisalab, Pakistán</t>
  </si>
  <si>
    <t>Beirut, Líbano</t>
  </si>
  <si>
    <t>Apoyo Solidario a obras Lasallistas: Antillas México-Sur y del Mundo.</t>
  </si>
  <si>
    <t>Apoyo a la renovación de obras Lasallistas.</t>
  </si>
  <si>
    <t>Antillas México-Sur y del Mundo</t>
  </si>
  <si>
    <t>Estudiantes</t>
  </si>
  <si>
    <t>Estudiantes participantes</t>
  </si>
  <si>
    <t>ESTUDIANTES</t>
  </si>
  <si>
    <t>COMPARATIVO DE PROYECTOS TERMINADOS DE SOLIDARIDAD VINCULADOS CON FACULTADES Y ESCUELAS 2020-2023</t>
  </si>
  <si>
    <t>Ene-Jun 2022</t>
  </si>
  <si>
    <t>Jul-Dic 2022</t>
  </si>
  <si>
    <t>Ene-Jun 2023</t>
  </si>
  <si>
    <t>PROYECTOS DE SOLIDARIDAD VINCULADOS CON FACULTADES Y ESCUELAS ENERO 2022 A JUNIO 2023</t>
  </si>
  <si>
    <t>COMPARATIVO DE PROCURACIÓN DE FONDOS PARA DONATIVOS 2020-2023</t>
  </si>
  <si>
    <t>COMPARATIVO DE APOYO A INSTITUCIONES 2020-2023</t>
  </si>
  <si>
    <t>Ene - Jun 2022</t>
  </si>
  <si>
    <t>Jul - Dic 2022</t>
  </si>
  <si>
    <t>Ene - Jun 2023</t>
  </si>
  <si>
    <t>COMPARATIVO DE SIEMBRA SONRISAS EN EL MUNDO 2020-2023</t>
  </si>
  <si>
    <t>CAMPAÑA INTERNACIONAL DE DONACIÓN 2022</t>
  </si>
  <si>
    <t>CAMPAÑA INTERNACIONAL DE DONACIÓN 2023</t>
  </si>
  <si>
    <t>COMPARATIVO DE PROYECTOS COMUNITARIOS 2020-2023</t>
  </si>
  <si>
    <t>Periodo</t>
  </si>
  <si>
    <t>PROYECTOS COMUNITARIOS 2022-2023</t>
  </si>
  <si>
    <t>COMPARATIVO PROGRAMA DE VOLUNTARIADO 2020-2023</t>
  </si>
  <si>
    <t>COMPARATIVO DE LOS CENTROS COMUNITARIOS DE LA SALLE 2020-2023</t>
  </si>
  <si>
    <t>Asesorías jurídicas</t>
  </si>
  <si>
    <t>Escuela para padres</t>
  </si>
  <si>
    <t>Apoyo a psicóloga educativa</t>
  </si>
  <si>
    <t>Campamento ALDIM</t>
  </si>
  <si>
    <t>Facultad de Ciencias Sociales y Humanidades</t>
  </si>
  <si>
    <t>Psicología</t>
  </si>
  <si>
    <t>Comunicación y Mercadotecnia</t>
  </si>
  <si>
    <t>Ciencias de la Comunicación</t>
  </si>
  <si>
    <t>Jornada Universitaria: "Hablemos de Responsabilidad Afectiva"</t>
  </si>
  <si>
    <t>Acompañamiento a jornaleros indígenas migrantes</t>
  </si>
  <si>
    <t>Apoyo en terapia psicológica.</t>
  </si>
  <si>
    <t>Apoyo a psicóloga</t>
  </si>
  <si>
    <t>Curso de Gastronomía para instituciones y organizaciones de la Sociedad Civil</t>
  </si>
  <si>
    <t>Jornada Universitaria: "La otra cara del amor propio"</t>
  </si>
  <si>
    <t>Mes amarillo</t>
  </si>
  <si>
    <t>Apoyo al área de comunicación de AUGE</t>
  </si>
  <si>
    <t>Jornada Universitaria: "La importancia del LSM"</t>
  </si>
  <si>
    <t>Día del niño en los CADELS</t>
  </si>
  <si>
    <t>Cortometraje sobre el Síndrome de Down</t>
  </si>
  <si>
    <t>Promoción de la Fundación León</t>
  </si>
  <si>
    <t>Figuras incluyentes</t>
  </si>
  <si>
    <t>Tabla de Equilibrio</t>
  </si>
  <si>
    <t>Brigadas de reconstrucción de viviendas abandonadas</t>
  </si>
  <si>
    <t>Facultad de Derecho</t>
  </si>
  <si>
    <t>Derecho</t>
  </si>
  <si>
    <t>Facultad de Turismo y Gastronomía</t>
  </si>
  <si>
    <t>Gastronomía</t>
  </si>
  <si>
    <t>Medicina Veterinaria</t>
  </si>
  <si>
    <t>Facultad de Diseño</t>
  </si>
  <si>
    <t>Diseño Gráfico Estratégico</t>
  </si>
  <si>
    <t>Diseño Industrial</t>
  </si>
  <si>
    <t>Facultad de Arquitectura</t>
  </si>
  <si>
    <t>Arquitectura</t>
  </si>
  <si>
    <t>Negocios Turísticos</t>
  </si>
  <si>
    <t>Diseño de Modas y Calzado</t>
  </si>
  <si>
    <t>Pasarela Inclusiva</t>
  </si>
  <si>
    <t>Asesorias legales gratuitas</t>
  </si>
  <si>
    <t>Diseño  de etiqueta nutricional</t>
  </si>
  <si>
    <t>Facultad de Agronomía</t>
  </si>
  <si>
    <t>Rahabilitación y capacitación de huerto escolar</t>
  </si>
  <si>
    <t>Agronomía</t>
  </si>
  <si>
    <t>Ambohimangakely, Madagascar</t>
  </si>
  <si>
    <t>Reconstrucción del taller para capacitación en metálica, aluminio y carpinteria en la escuela de Ambohimangakely</t>
  </si>
  <si>
    <t>Ucrania</t>
  </si>
  <si>
    <t>Apoyo a niñas, niños, y familias que han sido afectados gravemente por la guerra.</t>
  </si>
  <si>
    <t>Cuba, Haití. y México</t>
  </si>
  <si>
    <t>Virtual</t>
  </si>
  <si>
    <t>Hibrida</t>
  </si>
  <si>
    <t>Entrega de Tortas a familiares en Hospitales</t>
  </si>
  <si>
    <t>UNEME CAPA (Piloto)</t>
  </si>
  <si>
    <t>Ingenieria en Automatización, Control Industrial</t>
  </si>
  <si>
    <t>Turismo y Gatronomía</t>
  </si>
  <si>
    <t>Entrenamiento Deportivo</t>
  </si>
  <si>
    <t xml:space="preserve">Donativos de estudiantes para organizaciones de la sociedad civil </t>
  </si>
  <si>
    <t xml:space="preserve">Donativos de estidiantes para organizaciones de la sociedad civil </t>
  </si>
  <si>
    <t>Proyectos realizados por estudiantes</t>
  </si>
  <si>
    <t xml:space="preserve">Estudiantes participantes </t>
  </si>
  <si>
    <t>Egresados participantes</t>
  </si>
  <si>
    <t>Centro GTO, Los Castillos (Piloto)</t>
  </si>
  <si>
    <t>Plática: "Comentarios e iniciativas lesgislativas del Congreso del Estado de Guanajuato".</t>
  </si>
  <si>
    <t>Presentación virtual de la Investigación de los Derechos de las Niñas, Niños y Adolescentes</t>
  </si>
  <si>
    <t>Brigadas de Reconstrucción de viviendas abandonadas</t>
  </si>
  <si>
    <t>Foro: "Mujeres y Democracia"</t>
  </si>
  <si>
    <t>Brigadas Brisas del Campestre</t>
  </si>
  <si>
    <t>Desarrollo de un programa de solidaridad</t>
  </si>
  <si>
    <t>Reactivación de vivero de cactáseas.</t>
  </si>
  <si>
    <t>Huerto Familiar</t>
  </si>
  <si>
    <t>Excursión CADELS</t>
  </si>
  <si>
    <t>Escuela de Medicina Veterinaria</t>
  </si>
  <si>
    <t>Veterinaria</t>
  </si>
  <si>
    <t>Campaña de vacunación antirrábica</t>
  </si>
  <si>
    <t>Facultad de Comunicación y Mercadotecnia</t>
  </si>
  <si>
    <t>Presentación de la institución</t>
  </si>
  <si>
    <t>Escuela de Odontología</t>
  </si>
  <si>
    <t>Odontología</t>
  </si>
  <si>
    <t>Atención odontológica</t>
  </si>
  <si>
    <t>Diseño Gráfico</t>
  </si>
  <si>
    <t>Taller de alebrijes.</t>
  </si>
  <si>
    <t>Escuela de Negocios</t>
  </si>
  <si>
    <t>Administración de Negocios</t>
  </si>
  <si>
    <t>Extafane Noviembre 2022 "A manos llenas"</t>
  </si>
  <si>
    <t>Posada en Albergue Manuel Martín del Campo.</t>
  </si>
  <si>
    <t>Dirección de Administración y Finanzas</t>
  </si>
  <si>
    <t>Donativo de ropa. (Cambio de logotipo)</t>
  </si>
  <si>
    <t>Dirección de Imagen y Comunicación</t>
  </si>
  <si>
    <t>Donativo de Souvenirs (Centros comunitarios)</t>
  </si>
  <si>
    <t>Donativo de árboles. Campaña de Reforestación Brisas del Campestre.</t>
  </si>
  <si>
    <t xml:space="preserve">Campaña "Sight First" </t>
  </si>
  <si>
    <t>Centro GTO, Balcones</t>
  </si>
  <si>
    <t>Facultad de Negocios</t>
  </si>
  <si>
    <t>AMÉRICAS</t>
  </si>
  <si>
    <t>Preparatoria Campus Américas</t>
  </si>
  <si>
    <t xml:space="preserve">Turquía y Siria </t>
  </si>
  <si>
    <t>Construcción de un muro para proteger a la población de los ataques de violencia.</t>
  </si>
  <si>
    <t>Niamey, África</t>
  </si>
  <si>
    <t>República de Nigeria, África</t>
  </si>
  <si>
    <t>Apoyo a damnificados por terremoto.</t>
  </si>
  <si>
    <t xml:space="preserve">Adquisición  de equipos y materiales escolares para asegurar la calidad educativa de 1200 jóvenes desplazados. </t>
  </si>
  <si>
    <t>Huerto Institucional</t>
  </si>
  <si>
    <t>Manual de Invernadero</t>
  </si>
  <si>
    <t>Participación en la ExpoGanadera</t>
  </si>
  <si>
    <t>Material didáctico</t>
  </si>
  <si>
    <t>Asesorías Jurídicas</t>
  </si>
  <si>
    <t>Ingeniero Agronomo en Producción</t>
  </si>
  <si>
    <t>Donación de legumbres para las Instituciones y Oganizaciones de la Sociedad Civil.</t>
  </si>
  <si>
    <t>Facultad de Negocios Turísticos</t>
  </si>
  <si>
    <t>Facultad de Gestión y Operación de Servicios Gastronómicos</t>
  </si>
  <si>
    <t>Campaña de vacunación antirrábica Jurisdiccíon sanitaria 7.</t>
  </si>
  <si>
    <t>Facultad de Derecho Criminología y Criminalistica</t>
  </si>
  <si>
    <t>CADELS</t>
  </si>
  <si>
    <t>Festejando a la nñez</t>
  </si>
  <si>
    <t xml:space="preserve">Químico-Biológico </t>
  </si>
  <si>
    <t xml:space="preserve">Presencial </t>
  </si>
  <si>
    <t>Preparatoria Salamanca</t>
  </si>
  <si>
    <t>Campaña de Vacunación Antirrábica Centro de Salud Palomares.</t>
  </si>
  <si>
    <t>Cuidados del paciente geriátrico asilo de ancianos.</t>
  </si>
  <si>
    <t>Técnicas clínicas, curso de primeros auxilios/cruz roja.</t>
  </si>
  <si>
    <t>Departamento de Solidaridad, campus Salamanca</t>
  </si>
  <si>
    <t>Vicerrectoria de Formación Integral</t>
  </si>
  <si>
    <t>Impacto de la Responsabilidad Universitaria, Jornadas de Responsabilidad social Universitraia</t>
  </si>
  <si>
    <t>Charla sobre el cuidado de las abejas Jornadas de Responsabilidad Social Universitaria</t>
  </si>
  <si>
    <t>Centro comunitario La Salle INAEBA Jornadas de Responsabilidad Social Universitaria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</si>
</sst>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[$€-2]* #,##0.00_-;\-[$€-2]* #,##0.00_-;_-[$€-2]* &quot;-&quot;??_-"/>
  </numFmts>
  <fonts count="24" x14ac:knownFonts="1">
    <font>
      <sz val="10"/>
      <name val="Arial"/>
    </font>
    <font>
      <sz val="10"/>
      <name val="Arial"/>
      <family val="2"/>
    </font>
    <font>
      <sz val="10"/>
      <name val="Arial Narrow"/>
      <family val="2"/>
    </font>
    <font>
      <b/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i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sz val="8"/>
      <color theme="0"/>
      <name val="Arial"/>
      <family val="2"/>
    </font>
    <font>
      <b/>
      <sz val="12"/>
      <color theme="0"/>
      <name val="Tahoma"/>
      <family val="2"/>
    </font>
    <font>
      <b/>
      <sz val="16"/>
      <color theme="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b/>
      <sz val="9"/>
      <color theme="0"/>
      <name val="Arial"/>
      <family val="2"/>
    </font>
    <font>
      <sz val="10"/>
      <color rgb="FF000000"/>
      <name val="Calibri"/>
      <family val="2"/>
    </font>
    <font>
      <sz val="7"/>
      <name val="Arial"/>
      <family val="2"/>
    </font>
    <font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001E61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9B1C2A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0" borderId="0"/>
  </cellStyleXfs>
  <cellXfs count="482">
    <xf numFmtId="0" fontId="0" fillId="0" borderId="0" xfId="0"/>
    <xf numFmtId="0" fontId="1" fillId="2" borderId="0" xfId="0" applyFont="1" applyFill="1" applyProtection="1">
      <protection hidden="1"/>
    </xf>
    <xf numFmtId="0" fontId="5" fillId="2" borderId="0" xfId="0" applyFont="1" applyFill="1" applyProtection="1">
      <protection hidden="1"/>
    </xf>
    <xf numFmtId="0" fontId="7" fillId="2" borderId="0" xfId="0" applyFont="1" applyFill="1" applyProtection="1"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3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0" fontId="1" fillId="2" borderId="1" xfId="0" applyFont="1" applyFill="1" applyBorder="1" applyAlignment="1" applyProtection="1">
      <alignment horizont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8" fontId="5" fillId="2" borderId="10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9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11" xfId="0" applyNumberFormat="1" applyFont="1" applyFill="1" applyBorder="1" applyAlignment="1" applyProtection="1">
      <alignment horizontal="center" vertical="center" wrapText="1"/>
      <protection hidden="1"/>
    </xf>
    <xf numFmtId="164" fontId="1" fillId="2" borderId="0" xfId="0" applyNumberFormat="1" applyFont="1" applyFill="1" applyProtection="1">
      <protection hidden="1"/>
    </xf>
    <xf numFmtId="164" fontId="1" fillId="2" borderId="0" xfId="0" applyNumberFormat="1" applyFont="1" applyFill="1" applyAlignment="1" applyProtection="1">
      <alignment horizontal="right"/>
      <protection hidden="1"/>
    </xf>
    <xf numFmtId="0" fontId="1" fillId="2" borderId="26" xfId="0" applyFont="1" applyFill="1" applyBorder="1" applyAlignment="1" applyProtection="1">
      <alignment horizontal="center"/>
      <protection hidden="1"/>
    </xf>
    <xf numFmtId="0" fontId="1" fillId="2" borderId="27" xfId="0" applyFont="1" applyFill="1" applyBorder="1" applyAlignment="1" applyProtection="1">
      <alignment horizontal="center"/>
      <protection hidden="1"/>
    </xf>
    <xf numFmtId="0" fontId="1" fillId="2" borderId="5" xfId="0" applyFont="1" applyFill="1" applyBorder="1" applyAlignment="1" applyProtection="1">
      <alignment horizontal="center"/>
      <protection hidden="1"/>
    </xf>
    <xf numFmtId="0" fontId="1" fillId="2" borderId="2" xfId="0" applyFont="1" applyFill="1" applyBorder="1" applyAlignment="1" applyProtection="1">
      <alignment horizontal="center"/>
      <protection hidden="1"/>
    </xf>
    <xf numFmtId="0" fontId="1" fillId="2" borderId="11" xfId="0" applyFont="1" applyFill="1" applyBorder="1" applyAlignment="1" applyProtection="1">
      <alignment horizontal="center"/>
      <protection hidden="1"/>
    </xf>
    <xf numFmtId="0" fontId="1" fillId="2" borderId="10" xfId="0" applyFont="1" applyFill="1" applyBorder="1" applyAlignment="1" applyProtection="1">
      <alignment horizontal="center"/>
      <protection hidden="1"/>
    </xf>
    <xf numFmtId="0" fontId="1" fillId="2" borderId="28" xfId="0" applyFont="1" applyFill="1" applyBorder="1" applyProtection="1">
      <protection hidden="1"/>
    </xf>
    <xf numFmtId="0" fontId="1" fillId="2" borderId="7" xfId="0" applyFont="1" applyFill="1" applyBorder="1" applyProtection="1">
      <protection hidden="1"/>
    </xf>
    <xf numFmtId="0" fontId="1" fillId="2" borderId="24" xfId="0" applyFont="1" applyFill="1" applyBorder="1" applyProtection="1">
      <protection hidden="1"/>
    </xf>
    <xf numFmtId="0" fontId="1" fillId="2" borderId="0" xfId="0" applyFont="1" applyFill="1" applyAlignment="1" applyProtection="1">
      <alignment vertical="center"/>
      <protection hidden="1"/>
    </xf>
    <xf numFmtId="0" fontId="1" fillId="2" borderId="22" xfId="0" applyFont="1" applyFill="1" applyBorder="1" applyAlignment="1" applyProtection="1">
      <alignment horizontal="center"/>
      <protection hidden="1"/>
    </xf>
    <xf numFmtId="0" fontId="1" fillId="2" borderId="3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Protection="1">
      <protection hidden="1"/>
    </xf>
    <xf numFmtId="0" fontId="1" fillId="2" borderId="29" xfId="0" applyFont="1" applyFill="1" applyBorder="1" applyProtection="1">
      <protection hidden="1"/>
    </xf>
    <xf numFmtId="0" fontId="1" fillId="2" borderId="4" xfId="0" applyFont="1" applyFill="1" applyBorder="1" applyAlignment="1" applyProtection="1">
      <alignment horizontal="center"/>
      <protection hidden="1"/>
    </xf>
    <xf numFmtId="0" fontId="1" fillId="2" borderId="17" xfId="0" applyFont="1" applyFill="1" applyBorder="1" applyAlignment="1" applyProtection="1">
      <alignment horizontal="center"/>
      <protection hidden="1"/>
    </xf>
    <xf numFmtId="0" fontId="1" fillId="2" borderId="0" xfId="0" applyFont="1" applyFill="1" applyAlignment="1" applyProtection="1">
      <alignment horizontal="center"/>
      <protection hidden="1"/>
    </xf>
    <xf numFmtId="0" fontId="1" fillId="2" borderId="23" xfId="0" applyFont="1" applyFill="1" applyBorder="1" applyAlignment="1" applyProtection="1">
      <alignment horizontal="center"/>
      <protection hidden="1"/>
    </xf>
    <xf numFmtId="0" fontId="1" fillId="2" borderId="6" xfId="0" applyFont="1" applyFill="1" applyBorder="1" applyAlignment="1" applyProtection="1">
      <alignment horizontal="center"/>
      <protection hidden="1"/>
    </xf>
    <xf numFmtId="0" fontId="1" fillId="2" borderId="7" xfId="0" applyFont="1" applyFill="1" applyBorder="1" applyAlignment="1" applyProtection="1">
      <alignment horizontal="center"/>
      <protection hidden="1"/>
    </xf>
    <xf numFmtId="0" fontId="1" fillId="2" borderId="39" xfId="0" applyFont="1" applyFill="1" applyBorder="1" applyAlignment="1" applyProtection="1">
      <alignment horizontal="left" vertical="center" wrapText="1"/>
      <protection hidden="1"/>
    </xf>
    <xf numFmtId="0" fontId="1" fillId="2" borderId="7" xfId="0" applyFont="1" applyFill="1" applyBorder="1" applyAlignment="1" applyProtection="1">
      <alignment horizontal="left" vertical="center" wrapText="1"/>
      <protection hidden="1"/>
    </xf>
    <xf numFmtId="164" fontId="1" fillId="2" borderId="2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24" xfId="0" applyFont="1" applyFill="1" applyBorder="1" applyAlignment="1" applyProtection="1">
      <alignment horizontal="left" vertical="center" wrapText="1"/>
      <protection hidden="1"/>
    </xf>
    <xf numFmtId="164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35" xfId="0" applyFont="1" applyFill="1" applyBorder="1" applyAlignment="1" applyProtection="1">
      <alignment horizontal="center"/>
      <protection hidden="1"/>
    </xf>
    <xf numFmtId="164" fontId="1" fillId="2" borderId="27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center" vertical="center"/>
      <protection hidden="1"/>
    </xf>
    <xf numFmtId="0" fontId="3" fillId="2" borderId="27" xfId="0" applyFont="1" applyFill="1" applyBorder="1" applyAlignment="1" applyProtection="1">
      <alignment horizontal="center" vertical="center"/>
      <protection hidden="1"/>
    </xf>
    <xf numFmtId="0" fontId="1" fillId="2" borderId="21" xfId="0" applyFont="1" applyFill="1" applyBorder="1" applyAlignment="1" applyProtection="1">
      <alignment horizontal="center"/>
      <protection hidden="1"/>
    </xf>
    <xf numFmtId="164" fontId="1" fillId="2" borderId="5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32" xfId="0" applyFont="1" applyFill="1" applyBorder="1" applyAlignment="1" applyProtection="1">
      <alignment horizontal="center"/>
      <protection hidden="1"/>
    </xf>
    <xf numFmtId="8" fontId="5" fillId="2" borderId="26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30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27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1" fillId="2" borderId="2" xfId="2" applyNumberFormat="1" applyFont="1" applyFill="1" applyBorder="1" applyAlignment="1" applyProtection="1">
      <alignment horizontal="center" vertical="center"/>
      <protection hidden="1"/>
    </xf>
    <xf numFmtId="3" fontId="1" fillId="2" borderId="10" xfId="2" applyNumberFormat="1" applyFont="1" applyFill="1" applyBorder="1" applyAlignment="1" applyProtection="1">
      <alignment horizontal="center" vertical="center"/>
      <protection hidden="1"/>
    </xf>
    <xf numFmtId="0" fontId="1" fillId="2" borderId="10" xfId="2" applyNumberFormat="1" applyFont="1" applyFill="1" applyBorder="1" applyAlignment="1" applyProtection="1">
      <alignment horizontal="center" vertical="center"/>
      <protection hidden="1"/>
    </xf>
    <xf numFmtId="0" fontId="1" fillId="2" borderId="9" xfId="0" applyFont="1" applyFill="1" applyBorder="1" applyAlignment="1" applyProtection="1">
      <alignment horizontal="center"/>
      <protection hidden="1"/>
    </xf>
    <xf numFmtId="8" fontId="5" fillId="2" borderId="5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1" xfId="0" applyNumberFormat="1" applyFont="1" applyFill="1" applyBorder="1" applyAlignment="1" applyProtection="1">
      <alignment horizontal="center" vertical="center" wrapText="1"/>
      <protection hidden="1"/>
    </xf>
    <xf numFmtId="8" fontId="5" fillId="2" borderId="2" xfId="0" applyNumberFormat="1" applyFont="1" applyFill="1" applyBorder="1" applyAlignment="1" applyProtection="1">
      <alignment horizontal="center" vertical="center" wrapText="1"/>
      <protection hidden="1"/>
    </xf>
    <xf numFmtId="0" fontId="1" fillId="2" borderId="55" xfId="0" applyFont="1" applyFill="1" applyBorder="1" applyAlignment="1" applyProtection="1">
      <alignment horizontal="center"/>
      <protection hidden="1"/>
    </xf>
    <xf numFmtId="0" fontId="9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center"/>
      <protection hidden="1"/>
    </xf>
    <xf numFmtId="0" fontId="10" fillId="2" borderId="0" xfId="0" applyFont="1" applyFill="1" applyProtection="1">
      <protection hidden="1"/>
    </xf>
    <xf numFmtId="0" fontId="10" fillId="2" borderId="0" xfId="0" applyFont="1" applyFill="1" applyAlignment="1" applyProtection="1">
      <alignment vertical="center" wrapText="1"/>
      <protection hidden="1"/>
    </xf>
    <xf numFmtId="3" fontId="1" fillId="2" borderId="2" xfId="2" applyNumberFormat="1" applyFont="1" applyFill="1" applyBorder="1" applyAlignment="1" applyProtection="1">
      <alignment horizontal="center" vertical="center"/>
      <protection hidden="1"/>
    </xf>
    <xf numFmtId="3" fontId="1" fillId="2" borderId="23" xfId="0" applyNumberFormat="1" applyFont="1" applyFill="1" applyBorder="1" applyAlignment="1" applyProtection="1">
      <alignment horizontal="center"/>
      <protection hidden="1"/>
    </xf>
    <xf numFmtId="0" fontId="1" fillId="2" borderId="30" xfId="0" applyFont="1" applyFill="1" applyBorder="1" applyAlignment="1" applyProtection="1">
      <alignment horizontal="center"/>
      <protection hidden="1"/>
    </xf>
    <xf numFmtId="0" fontId="10" fillId="2" borderId="0" xfId="0" applyFont="1" applyFill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center" vertical="center" wrapText="1"/>
      <protection hidden="1"/>
    </xf>
    <xf numFmtId="0" fontId="1" fillId="2" borderId="6" xfId="0" applyFont="1" applyFill="1" applyBorder="1" applyAlignment="1" applyProtection="1">
      <alignment horizontal="left" vertical="center" wrapText="1"/>
      <protection hidden="1"/>
    </xf>
    <xf numFmtId="0" fontId="7" fillId="2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vertical="center"/>
      <protection hidden="1"/>
    </xf>
    <xf numFmtId="0" fontId="1" fillId="2" borderId="58" xfId="0" applyFont="1" applyFill="1" applyBorder="1" applyAlignment="1" applyProtection="1">
      <alignment horizontal="center"/>
      <protection hidden="1"/>
    </xf>
    <xf numFmtId="0" fontId="1" fillId="2" borderId="59" xfId="0" applyFont="1" applyFill="1" applyBorder="1" applyAlignment="1" applyProtection="1">
      <alignment horizontal="center"/>
      <protection hidden="1"/>
    </xf>
    <xf numFmtId="0" fontId="1" fillId="2" borderId="60" xfId="0" applyFont="1" applyFill="1" applyBorder="1" applyAlignment="1" applyProtection="1">
      <alignment horizontal="center"/>
      <protection hidden="1"/>
    </xf>
    <xf numFmtId="0" fontId="5" fillId="2" borderId="0" xfId="0" applyFont="1" applyFill="1" applyAlignment="1" applyProtection="1">
      <alignment horizontal="center"/>
      <protection hidden="1"/>
    </xf>
    <xf numFmtId="0" fontId="1" fillId="3" borderId="1" xfId="0" applyFont="1" applyFill="1" applyBorder="1" applyAlignment="1" applyProtection="1">
      <alignment horizontal="center"/>
      <protection hidden="1"/>
    </xf>
    <xf numFmtId="0" fontId="1" fillId="3" borderId="8" xfId="0" applyFont="1" applyFill="1" applyBorder="1" applyAlignment="1" applyProtection="1">
      <alignment horizontal="center"/>
      <protection hidden="1"/>
    </xf>
    <xf numFmtId="0" fontId="1" fillId="3" borderId="47" xfId="0" applyFont="1" applyFill="1" applyBorder="1" applyAlignment="1" applyProtection="1">
      <alignment horizontal="center"/>
      <protection hidden="1"/>
    </xf>
    <xf numFmtId="0" fontId="1" fillId="3" borderId="2" xfId="0" applyFont="1" applyFill="1" applyBorder="1" applyAlignment="1" applyProtection="1">
      <alignment horizontal="center"/>
      <protection hidden="1"/>
    </xf>
    <xf numFmtId="0" fontId="1" fillId="3" borderId="17" xfId="0" applyFont="1" applyFill="1" applyBorder="1" applyAlignment="1" applyProtection="1">
      <alignment horizontal="center"/>
      <protection hidden="1"/>
    </xf>
    <xf numFmtId="0" fontId="1" fillId="3" borderId="3" xfId="0" applyFont="1" applyFill="1" applyBorder="1" applyAlignment="1" applyProtection="1">
      <alignment horizontal="center"/>
      <protection hidden="1"/>
    </xf>
    <xf numFmtId="0" fontId="1" fillId="3" borderId="22" xfId="0" applyFont="1" applyFill="1" applyBorder="1" applyAlignment="1" applyProtection="1">
      <alignment horizontal="center"/>
      <protection hidden="1"/>
    </xf>
    <xf numFmtId="0" fontId="1" fillId="3" borderId="5" xfId="0" applyFont="1" applyFill="1" applyBorder="1" applyAlignment="1" applyProtection="1">
      <alignment horizontal="center"/>
      <protection hidden="1"/>
    </xf>
    <xf numFmtId="0" fontId="1" fillId="2" borderId="62" xfId="0" applyFont="1" applyFill="1" applyBorder="1" applyAlignment="1" applyProtection="1">
      <alignment horizontal="center"/>
      <protection hidden="1"/>
    </xf>
    <xf numFmtId="0" fontId="18" fillId="3" borderId="14" xfId="0" applyFont="1" applyFill="1" applyBorder="1" applyAlignment="1" applyProtection="1">
      <alignment horizontal="center" vertical="center"/>
      <protection hidden="1"/>
    </xf>
    <xf numFmtId="0" fontId="18" fillId="3" borderId="15" xfId="0" applyFont="1" applyFill="1" applyBorder="1" applyAlignment="1" applyProtection="1">
      <alignment horizontal="center" vertical="center"/>
      <protection hidden="1"/>
    </xf>
    <xf numFmtId="0" fontId="18" fillId="3" borderId="16" xfId="0" applyFont="1" applyFill="1" applyBorder="1" applyAlignment="1" applyProtection="1">
      <alignment horizontal="center" vertical="center" wrapText="1"/>
      <protection hidden="1"/>
    </xf>
    <xf numFmtId="8" fontId="1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5" xfId="3" applyNumberFormat="1" applyFont="1" applyFill="1" applyBorder="1" applyAlignment="1" applyProtection="1">
      <alignment horizontal="center" vertical="center"/>
      <protection hidden="1"/>
    </xf>
    <xf numFmtId="0" fontId="1" fillId="2" borderId="39" xfId="0" applyFont="1" applyFill="1" applyBorder="1" applyProtection="1">
      <protection hidden="1"/>
    </xf>
    <xf numFmtId="0" fontId="1" fillId="2" borderId="63" xfId="0" applyFont="1" applyFill="1" applyBorder="1" applyAlignment="1" applyProtection="1">
      <alignment horizontal="center"/>
      <protection hidden="1"/>
    </xf>
    <xf numFmtId="0" fontId="3" fillId="2" borderId="5" xfId="0" applyFont="1" applyFill="1" applyBorder="1" applyProtection="1">
      <protection hidden="1"/>
    </xf>
    <xf numFmtId="0" fontId="3" fillId="2" borderId="25" xfId="0" applyFont="1" applyFill="1" applyBorder="1" applyProtection="1">
      <protection hidden="1"/>
    </xf>
    <xf numFmtId="0" fontId="3" fillId="2" borderId="6" xfId="0" applyFont="1" applyFill="1" applyBorder="1" applyProtection="1">
      <protection hidden="1"/>
    </xf>
    <xf numFmtId="0" fontId="1" fillId="3" borderId="11" xfId="0" applyFont="1" applyFill="1" applyBorder="1" applyAlignment="1" applyProtection="1">
      <alignment horizontal="center"/>
      <protection hidden="1"/>
    </xf>
    <xf numFmtId="8" fontId="1" fillId="2" borderId="27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" xfId="3" applyNumberFormat="1" applyFont="1" applyFill="1" applyBorder="1" applyAlignment="1" applyProtection="1">
      <alignment horizontal="center" vertical="center" wrapText="1"/>
      <protection hidden="1"/>
    </xf>
    <xf numFmtId="8" fontId="1" fillId="2" borderId="2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" xfId="3" applyNumberFormat="1" applyFont="1" applyFill="1" applyBorder="1" applyAlignment="1" applyProtection="1">
      <alignment horizontal="center" vertical="center"/>
      <protection hidden="1"/>
    </xf>
    <xf numFmtId="3" fontId="1" fillId="2" borderId="2" xfId="0" applyNumberFormat="1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/>
      <protection hidden="1"/>
    </xf>
    <xf numFmtId="0" fontId="1" fillId="2" borderId="47" xfId="0" applyFont="1" applyFill="1" applyBorder="1" applyAlignment="1" applyProtection="1">
      <alignment horizontal="center"/>
      <protection hidden="1"/>
    </xf>
    <xf numFmtId="0" fontId="3" fillId="2" borderId="26" xfId="0" applyFont="1" applyFill="1" applyBorder="1" applyProtection="1">
      <protection hidden="1"/>
    </xf>
    <xf numFmtId="0" fontId="3" fillId="2" borderId="9" xfId="0" applyFont="1" applyFill="1" applyBorder="1" applyProtection="1">
      <protection hidden="1"/>
    </xf>
    <xf numFmtId="0" fontId="1" fillId="3" borderId="9" xfId="0" applyFont="1" applyFill="1" applyBorder="1" applyAlignment="1" applyProtection="1">
      <alignment horizontal="center"/>
      <protection hidden="1"/>
    </xf>
    <xf numFmtId="0" fontId="1" fillId="3" borderId="4" xfId="0" applyFont="1" applyFill="1" applyBorder="1" applyAlignment="1" applyProtection="1">
      <alignment horizontal="center"/>
      <protection hidden="1"/>
    </xf>
    <xf numFmtId="0" fontId="1" fillId="3" borderId="26" xfId="0" applyFont="1" applyFill="1" applyBorder="1" applyAlignment="1" applyProtection="1">
      <alignment horizontal="center"/>
      <protection hidden="1"/>
    </xf>
    <xf numFmtId="0" fontId="1" fillId="2" borderId="51" xfId="0" applyFont="1" applyFill="1" applyBorder="1" applyAlignment="1" applyProtection="1">
      <alignment horizontal="center"/>
      <protection hidden="1"/>
    </xf>
    <xf numFmtId="0" fontId="1" fillId="2" borderId="57" xfId="0" applyFont="1" applyFill="1" applyBorder="1" applyAlignment="1" applyProtection="1">
      <alignment horizontal="center"/>
      <protection hidden="1"/>
    </xf>
    <xf numFmtId="0" fontId="20" fillId="5" borderId="38" xfId="0" applyFont="1" applyFill="1" applyBorder="1" applyAlignment="1" applyProtection="1">
      <alignment horizontal="center" vertical="center" wrapText="1"/>
      <protection hidden="1"/>
    </xf>
    <xf numFmtId="0" fontId="20" fillId="5" borderId="10" xfId="0" applyFont="1" applyFill="1" applyBorder="1" applyAlignment="1" applyProtection="1">
      <alignment horizontal="center" vertical="center" wrapText="1"/>
      <protection hidden="1"/>
    </xf>
    <xf numFmtId="0" fontId="12" fillId="7" borderId="12" xfId="0" applyFont="1" applyFill="1" applyBorder="1" applyAlignment="1" applyProtection="1">
      <alignment horizontal="center" vertical="center"/>
      <protection hidden="1"/>
    </xf>
    <xf numFmtId="8" fontId="15" fillId="7" borderId="16" xfId="0" applyNumberFormat="1" applyFont="1" applyFill="1" applyBorder="1" applyAlignment="1" applyProtection="1">
      <alignment horizontal="center" vertical="center"/>
      <protection hidden="1"/>
    </xf>
    <xf numFmtId="0" fontId="13" fillId="7" borderId="45" xfId="0" applyFont="1" applyFill="1" applyBorder="1" applyAlignment="1" applyProtection="1">
      <alignment horizontal="center" vertical="center"/>
      <protection hidden="1"/>
    </xf>
    <xf numFmtId="0" fontId="13" fillId="7" borderId="53" xfId="0" applyFont="1" applyFill="1" applyBorder="1" applyAlignment="1" applyProtection="1">
      <alignment horizontal="center" vertical="center"/>
      <protection hidden="1"/>
    </xf>
    <xf numFmtId="0" fontId="13" fillId="7" borderId="33" xfId="0" applyFont="1" applyFill="1" applyBorder="1" applyAlignment="1" applyProtection="1">
      <alignment horizontal="center" vertical="center" wrapText="1"/>
      <protection hidden="1"/>
    </xf>
    <xf numFmtId="0" fontId="9" fillId="7" borderId="28" xfId="0" applyFont="1" applyFill="1" applyBorder="1" applyAlignment="1" applyProtection="1">
      <alignment horizontal="center" vertical="center"/>
      <protection hidden="1"/>
    </xf>
    <xf numFmtId="0" fontId="13" fillId="7" borderId="56" xfId="0" applyFont="1" applyFill="1" applyBorder="1" applyAlignment="1" applyProtection="1">
      <alignment horizontal="center" vertical="center"/>
      <protection hidden="1"/>
    </xf>
    <xf numFmtId="0" fontId="9" fillId="7" borderId="18" xfId="0" applyFont="1" applyFill="1" applyBorder="1" applyAlignment="1" applyProtection="1">
      <alignment horizontal="center" vertical="center"/>
      <protection hidden="1"/>
    </xf>
    <xf numFmtId="0" fontId="9" fillId="7" borderId="34" xfId="0" applyFont="1" applyFill="1" applyBorder="1" applyAlignment="1" applyProtection="1">
      <alignment horizontal="center" vertical="center"/>
      <protection hidden="1"/>
    </xf>
    <xf numFmtId="0" fontId="9" fillId="7" borderId="13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left" vertical="center" wrapText="1"/>
      <protection hidden="1"/>
    </xf>
    <xf numFmtId="0" fontId="1" fillId="2" borderId="1" xfId="4" applyFill="1" applyBorder="1" applyAlignment="1" applyProtection="1">
      <alignment horizontal="center" vertical="center"/>
      <protection hidden="1"/>
    </xf>
    <xf numFmtId="0" fontId="19" fillId="0" borderId="5" xfId="0" applyFont="1" applyBorder="1" applyProtection="1">
      <protection hidden="1"/>
    </xf>
    <xf numFmtId="0" fontId="11" fillId="0" borderId="67" xfId="0" applyFont="1" applyBorder="1" applyProtection="1">
      <protection hidden="1"/>
    </xf>
    <xf numFmtId="0" fontId="1" fillId="2" borderId="3" xfId="4" applyFill="1" applyBorder="1" applyAlignment="1" applyProtection="1">
      <alignment horizontal="center" vertical="center"/>
      <protection hidden="1"/>
    </xf>
    <xf numFmtId="0" fontId="11" fillId="0" borderId="68" xfId="0" applyFont="1" applyBorder="1" applyAlignment="1" applyProtection="1">
      <alignment horizontal="center"/>
      <protection hidden="1"/>
    </xf>
    <xf numFmtId="0" fontId="11" fillId="2" borderId="67" xfId="0" applyFont="1" applyFill="1" applyBorder="1" applyProtection="1">
      <protection hidden="1"/>
    </xf>
    <xf numFmtId="0" fontId="11" fillId="0" borderId="5" xfId="0" applyFont="1" applyBorder="1" applyProtection="1">
      <protection hidden="1"/>
    </xf>
    <xf numFmtId="0" fontId="11" fillId="2" borderId="5" xfId="0" applyFont="1" applyFill="1" applyBorder="1" applyProtection="1">
      <protection hidden="1"/>
    </xf>
    <xf numFmtId="0" fontId="1" fillId="2" borderId="9" xfId="0" applyFont="1" applyFill="1" applyBorder="1" applyProtection="1">
      <protection hidden="1"/>
    </xf>
    <xf numFmtId="0" fontId="1" fillId="2" borderId="11" xfId="0" applyFont="1" applyFill="1" applyBorder="1" applyAlignment="1" applyProtection="1">
      <alignment horizontal="left" vertical="center" wrapText="1"/>
      <protection hidden="1"/>
    </xf>
    <xf numFmtId="0" fontId="10" fillId="7" borderId="33" xfId="0" applyFont="1" applyFill="1" applyBorder="1" applyAlignment="1" applyProtection="1">
      <alignment horizontal="center"/>
      <protection hidden="1"/>
    </xf>
    <xf numFmtId="0" fontId="9" fillId="7" borderId="44" xfId="0" applyFont="1" applyFill="1" applyBorder="1" applyAlignment="1" applyProtection="1">
      <alignment horizontal="center"/>
      <protection hidden="1"/>
    </xf>
    <xf numFmtId="0" fontId="1" fillId="2" borderId="52" xfId="0" applyFont="1" applyFill="1" applyBorder="1" applyAlignment="1" applyProtection="1">
      <alignment horizontal="center"/>
      <protection hidden="1"/>
    </xf>
    <xf numFmtId="0" fontId="9" fillId="7" borderId="33" xfId="0" applyFont="1" applyFill="1" applyBorder="1" applyAlignment="1" applyProtection="1">
      <alignment horizontal="center"/>
      <protection hidden="1"/>
    </xf>
    <xf numFmtId="0" fontId="9" fillId="7" borderId="16" xfId="0" applyFont="1" applyFill="1" applyBorder="1" applyAlignment="1" applyProtection="1">
      <alignment horizontal="center"/>
      <protection hidden="1"/>
    </xf>
    <xf numFmtId="0" fontId="3" fillId="3" borderId="27" xfId="0" applyFont="1" applyFill="1" applyBorder="1" applyAlignment="1" applyProtection="1">
      <alignment horizontal="center"/>
      <protection hidden="1"/>
    </xf>
    <xf numFmtId="0" fontId="3" fillId="3" borderId="2" xfId="0" applyFont="1" applyFill="1" applyBorder="1" applyAlignment="1" applyProtection="1">
      <alignment horizontal="center"/>
      <protection hidden="1"/>
    </xf>
    <xf numFmtId="0" fontId="3" fillId="3" borderId="10" xfId="0" applyFont="1" applyFill="1" applyBorder="1" applyAlignment="1" applyProtection="1">
      <alignment horizontal="center"/>
      <protection hidden="1"/>
    </xf>
    <xf numFmtId="0" fontId="1" fillId="2" borderId="25" xfId="0" applyFont="1" applyFill="1" applyBorder="1" applyAlignment="1" applyProtection="1">
      <alignment horizontal="center"/>
      <protection hidden="1"/>
    </xf>
    <xf numFmtId="0" fontId="3" fillId="2" borderId="53" xfId="0" applyFont="1" applyFill="1" applyBorder="1" applyAlignment="1" applyProtection="1">
      <alignment horizontal="center"/>
      <protection hidden="1"/>
    </xf>
    <xf numFmtId="0" fontId="9" fillId="7" borderId="14" xfId="0" applyFont="1" applyFill="1" applyBorder="1" applyAlignment="1" applyProtection="1">
      <alignment horizontal="center"/>
      <protection hidden="1"/>
    </xf>
    <xf numFmtId="0" fontId="1" fillId="3" borderId="37" xfId="0" applyFont="1" applyFill="1" applyBorder="1" applyAlignment="1" applyProtection="1">
      <alignment horizontal="center"/>
      <protection hidden="1"/>
    </xf>
    <xf numFmtId="0" fontId="1" fillId="3" borderId="40" xfId="0" applyFont="1" applyFill="1" applyBorder="1" applyAlignment="1" applyProtection="1">
      <alignment horizontal="center"/>
      <protection hidden="1"/>
    </xf>
    <xf numFmtId="0" fontId="1" fillId="3" borderId="16" xfId="0" applyFont="1" applyFill="1" applyBorder="1" applyAlignment="1" applyProtection="1">
      <alignment horizontal="center"/>
      <protection hidden="1"/>
    </xf>
    <xf numFmtId="0" fontId="1" fillId="3" borderId="41" xfId="0" applyFont="1" applyFill="1" applyBorder="1" applyAlignment="1" applyProtection="1">
      <alignment horizontal="center"/>
      <protection hidden="1"/>
    </xf>
    <xf numFmtId="0" fontId="12" fillId="7" borderId="26" xfId="0" applyFont="1" applyFill="1" applyBorder="1" applyAlignment="1" applyProtection="1">
      <alignment horizontal="right" vertical="top" wrapText="1"/>
      <protection hidden="1"/>
    </xf>
    <xf numFmtId="164" fontId="12" fillId="7" borderId="30" xfId="0" applyNumberFormat="1" applyFont="1" applyFill="1" applyBorder="1" applyAlignment="1" applyProtection="1">
      <alignment horizontal="center"/>
      <protection hidden="1"/>
    </xf>
    <xf numFmtId="164" fontId="12" fillId="7" borderId="27" xfId="0" applyNumberFormat="1" applyFont="1" applyFill="1" applyBorder="1" applyAlignment="1" applyProtection="1">
      <alignment horizontal="center"/>
      <protection hidden="1"/>
    </xf>
    <xf numFmtId="0" fontId="17" fillId="7" borderId="9" xfId="0" applyFont="1" applyFill="1" applyBorder="1" applyAlignment="1" applyProtection="1">
      <alignment horizontal="right" vertical="center" wrapText="1"/>
      <protection hidden="1"/>
    </xf>
    <xf numFmtId="0" fontId="1" fillId="2" borderId="28" xfId="0" applyFont="1" applyFill="1" applyBorder="1" applyAlignment="1" applyProtection="1">
      <alignment horizontal="left" vertical="center" wrapText="1"/>
      <protection hidden="1"/>
    </xf>
    <xf numFmtId="0" fontId="8" fillId="2" borderId="7" xfId="0" applyFont="1" applyFill="1" applyBorder="1" applyAlignment="1" applyProtection="1">
      <alignment horizontal="right" vertical="top" wrapText="1"/>
      <protection hidden="1"/>
    </xf>
    <xf numFmtId="0" fontId="8" fillId="2" borderId="29" xfId="0" applyFont="1" applyFill="1" applyBorder="1" applyAlignment="1" applyProtection="1">
      <alignment horizontal="right" vertical="top" wrapText="1"/>
      <protection hidden="1"/>
    </xf>
    <xf numFmtId="8" fontId="1" fillId="2" borderId="51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47" xfId="3" applyNumberFormat="1" applyFont="1" applyFill="1" applyBorder="1" applyAlignment="1" applyProtection="1">
      <alignment horizontal="center" vertical="center" wrapText="1"/>
      <protection hidden="1"/>
    </xf>
    <xf numFmtId="8" fontId="1" fillId="2" borderId="47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47" xfId="2" applyNumberFormat="1" applyFont="1" applyFill="1" applyBorder="1" applyAlignment="1" applyProtection="1">
      <alignment horizontal="center" vertical="center" wrapText="1"/>
      <protection hidden="1"/>
    </xf>
    <xf numFmtId="8" fontId="1" fillId="2" borderId="26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48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70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51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47" xfId="3" applyNumberFormat="1" applyFont="1" applyFill="1" applyBorder="1" applyAlignment="1" applyProtection="1">
      <alignment horizontal="center" vertical="center"/>
      <protection hidden="1"/>
    </xf>
    <xf numFmtId="8" fontId="1" fillId="2" borderId="26" xfId="3" applyNumberFormat="1" applyFont="1" applyFill="1" applyBorder="1" applyAlignment="1" applyProtection="1">
      <alignment horizontal="center" vertical="center"/>
      <protection hidden="1"/>
    </xf>
    <xf numFmtId="164" fontId="1" fillId="2" borderId="8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26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70" xfId="3" applyNumberFormat="1" applyFont="1" applyFill="1" applyBorder="1" applyAlignment="1" applyProtection="1">
      <alignment horizontal="center" vertical="center"/>
      <protection hidden="1"/>
    </xf>
    <xf numFmtId="164" fontId="1" fillId="2" borderId="70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36" xfId="3" applyNumberFormat="1" applyFont="1" applyFill="1" applyBorder="1" applyAlignment="1" applyProtection="1">
      <alignment horizontal="center" vertical="center"/>
      <protection hidden="1"/>
    </xf>
    <xf numFmtId="164" fontId="1" fillId="2" borderId="36" xfId="0" applyNumberFormat="1" applyFont="1" applyFill="1" applyBorder="1" applyAlignment="1" applyProtection="1">
      <alignment horizontal="center" vertical="center"/>
      <protection hidden="1"/>
    </xf>
    <xf numFmtId="164" fontId="1" fillId="2" borderId="61" xfId="0" applyNumberFormat="1" applyFont="1" applyFill="1" applyBorder="1" applyAlignment="1" applyProtection="1">
      <alignment horizontal="center" vertical="center"/>
      <protection hidden="1"/>
    </xf>
    <xf numFmtId="164" fontId="1" fillId="2" borderId="36" xfId="2" applyNumberFormat="1" applyFont="1" applyFill="1" applyBorder="1" applyAlignment="1" applyProtection="1">
      <alignment horizontal="center" vertical="center" wrapText="1"/>
      <protection hidden="1"/>
    </xf>
    <xf numFmtId="164" fontId="1" fillId="2" borderId="7" xfId="2" applyNumberFormat="1" applyFont="1" applyFill="1" applyBorder="1" applyAlignment="1" applyProtection="1">
      <alignment horizontal="center" vertical="center" wrapText="1"/>
      <protection hidden="1"/>
    </xf>
    <xf numFmtId="0" fontId="8" fillId="2" borderId="61" xfId="0" applyFont="1" applyFill="1" applyBorder="1" applyAlignment="1" applyProtection="1">
      <alignment horizontal="right" vertical="top" wrapText="1"/>
      <protection hidden="1"/>
    </xf>
    <xf numFmtId="0" fontId="1" fillId="2" borderId="36" xfId="0" applyFont="1" applyFill="1" applyBorder="1" applyAlignment="1" applyProtection="1">
      <alignment horizontal="left" vertical="center" wrapText="1"/>
      <protection hidden="1"/>
    </xf>
    <xf numFmtId="164" fontId="1" fillId="2" borderId="61" xfId="3" applyNumberFormat="1" applyFont="1" applyFill="1" applyBorder="1" applyAlignment="1" applyProtection="1">
      <alignment horizontal="center" vertical="center"/>
      <protection hidden="1"/>
    </xf>
    <xf numFmtId="164" fontId="1" fillId="2" borderId="65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17" xfId="3" applyNumberFormat="1" applyFont="1" applyFill="1" applyBorder="1" applyAlignment="1" applyProtection="1">
      <alignment horizontal="center" vertical="center" wrapText="1"/>
      <protection hidden="1"/>
    </xf>
    <xf numFmtId="164" fontId="1" fillId="2" borderId="26" xfId="3" applyNumberFormat="1" applyFont="1" applyFill="1" applyBorder="1" applyAlignment="1" applyProtection="1">
      <alignment horizontal="center" vertical="center"/>
      <protection hidden="1"/>
    </xf>
    <xf numFmtId="0" fontId="8" fillId="2" borderId="39" xfId="0" applyFont="1" applyFill="1" applyBorder="1" applyAlignment="1" applyProtection="1">
      <alignment horizontal="right" vertical="top" wrapText="1"/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1" fillId="2" borderId="1" xfId="0" applyFont="1" applyFill="1" applyBorder="1" applyAlignment="1" applyProtection="1">
      <alignment horizontal="center" vertical="center"/>
      <protection hidden="1"/>
    </xf>
    <xf numFmtId="3" fontId="1" fillId="2" borderId="1" xfId="0" applyNumberFormat="1" applyFont="1" applyFill="1" applyBorder="1" applyAlignment="1" applyProtection="1">
      <alignment horizontal="center" vertical="center"/>
      <protection hidden="1"/>
    </xf>
    <xf numFmtId="3" fontId="1" fillId="2" borderId="1" xfId="2" applyNumberFormat="1" applyFont="1" applyFill="1" applyBorder="1" applyAlignment="1" applyProtection="1">
      <alignment horizontal="center" vertical="center"/>
      <protection hidden="1"/>
    </xf>
    <xf numFmtId="0" fontId="1" fillId="2" borderId="1" xfId="2" applyNumberFormat="1" applyFont="1" applyFill="1" applyBorder="1" applyAlignment="1" applyProtection="1">
      <alignment horizontal="center" vertical="center"/>
      <protection hidden="1"/>
    </xf>
    <xf numFmtId="0" fontId="1" fillId="2" borderId="26" xfId="0" applyFont="1" applyFill="1" applyBorder="1" applyAlignment="1" applyProtection="1">
      <alignment horizontal="left" vertical="top" wrapText="1"/>
      <protection hidden="1"/>
    </xf>
    <xf numFmtId="0" fontId="3" fillId="2" borderId="30" xfId="0" applyFont="1" applyFill="1" applyBorder="1" applyAlignment="1" applyProtection="1">
      <alignment horizontal="center" vertical="center"/>
      <protection hidden="1"/>
    </xf>
    <xf numFmtId="0" fontId="1" fillId="2" borderId="5" xfId="0" applyFont="1" applyFill="1" applyBorder="1" applyAlignment="1" applyProtection="1">
      <alignment horizontal="right" vertical="top" wrapText="1"/>
      <protection hidden="1"/>
    </xf>
    <xf numFmtId="0" fontId="1" fillId="2" borderId="5" xfId="0" applyFont="1" applyFill="1" applyBorder="1" applyAlignment="1" applyProtection="1">
      <alignment horizontal="left" vertical="top" wrapText="1"/>
      <protection hidden="1"/>
    </xf>
    <xf numFmtId="3" fontId="1" fillId="2" borderId="11" xfId="2" applyNumberFormat="1" applyFont="1" applyFill="1" applyBorder="1" applyAlignment="1" applyProtection="1">
      <alignment horizontal="center" vertical="center"/>
      <protection hidden="1"/>
    </xf>
    <xf numFmtId="0" fontId="1" fillId="2" borderId="11" xfId="2" applyNumberFormat="1" applyFont="1" applyFill="1" applyBorder="1" applyAlignment="1" applyProtection="1">
      <alignment horizontal="center" vertical="center"/>
      <protection hidden="1"/>
    </xf>
    <xf numFmtId="0" fontId="1" fillId="3" borderId="1" xfId="2" applyNumberFormat="1" applyFont="1" applyFill="1" applyBorder="1" applyAlignment="1" applyProtection="1">
      <alignment horizontal="center" vertical="center"/>
      <protection hidden="1"/>
    </xf>
    <xf numFmtId="3" fontId="1" fillId="2" borderId="22" xfId="0" applyNumberFormat="1" applyFont="1" applyFill="1" applyBorder="1" applyAlignment="1" applyProtection="1">
      <alignment horizontal="center"/>
      <protection hidden="1"/>
    </xf>
    <xf numFmtId="0" fontId="1" fillId="3" borderId="11" xfId="2" applyNumberFormat="1" applyFont="1" applyFill="1" applyBorder="1" applyAlignment="1" applyProtection="1">
      <alignment horizontal="center" vertical="center"/>
      <protection hidden="1"/>
    </xf>
    <xf numFmtId="3" fontId="1" fillId="2" borderId="11" xfId="0" applyNumberFormat="1" applyFont="1" applyFill="1" applyBorder="1" applyAlignment="1" applyProtection="1">
      <alignment horizontal="center"/>
      <protection hidden="1"/>
    </xf>
    <xf numFmtId="0" fontId="13" fillId="7" borderId="43" xfId="0" applyFont="1" applyFill="1" applyBorder="1" applyAlignment="1" applyProtection="1">
      <alignment horizontal="center" vertical="center" wrapText="1"/>
      <protection hidden="1"/>
    </xf>
    <xf numFmtId="0" fontId="9" fillId="5" borderId="40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43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33" xfId="0" applyFont="1" applyFill="1" applyBorder="1" applyAlignment="1" applyProtection="1">
      <alignment horizontal="center" vertical="center" wrapText="1"/>
      <protection hidden="1"/>
    </xf>
    <xf numFmtId="0" fontId="9" fillId="5" borderId="22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33" xfId="2" applyNumberFormat="1" applyFont="1" applyFill="1" applyBorder="1" applyAlignment="1" applyProtection="1">
      <alignment horizontal="center" vertical="center" wrapText="1"/>
      <protection hidden="1"/>
    </xf>
    <xf numFmtId="0" fontId="9" fillId="5" borderId="16" xfId="2" applyNumberFormat="1" applyFont="1" applyFill="1" applyBorder="1" applyAlignment="1" applyProtection="1">
      <alignment horizontal="center" vertical="center" wrapText="1"/>
      <protection hidden="1"/>
    </xf>
    <xf numFmtId="0" fontId="1" fillId="3" borderId="30" xfId="0" applyFont="1" applyFill="1" applyBorder="1" applyAlignment="1" applyProtection="1">
      <alignment horizontal="center"/>
      <protection hidden="1"/>
    </xf>
    <xf numFmtId="0" fontId="9" fillId="5" borderId="21" xfId="2" applyNumberFormat="1" applyFont="1" applyFill="1" applyBorder="1" applyAlignment="1" applyProtection="1">
      <alignment horizontal="center" vertical="center" wrapText="1"/>
      <protection hidden="1"/>
    </xf>
    <xf numFmtId="0" fontId="11" fillId="3" borderId="57" xfId="0" applyFont="1" applyFill="1" applyBorder="1" applyProtection="1">
      <protection hidden="1"/>
    </xf>
    <xf numFmtId="0" fontId="11" fillId="3" borderId="22" xfId="0" applyFont="1" applyFill="1" applyBorder="1" applyProtection="1">
      <protection hidden="1"/>
    </xf>
    <xf numFmtId="0" fontId="11" fillId="3" borderId="23" xfId="0" applyFont="1" applyFill="1" applyBorder="1" applyProtection="1">
      <protection hidden="1"/>
    </xf>
    <xf numFmtId="0" fontId="11" fillId="3" borderId="21" xfId="0" applyFont="1" applyFill="1" applyBorder="1" applyProtection="1">
      <protection hidden="1"/>
    </xf>
    <xf numFmtId="0" fontId="11" fillId="3" borderId="32" xfId="0" applyFont="1" applyFill="1" applyBorder="1" applyProtection="1">
      <protection hidden="1"/>
    </xf>
    <xf numFmtId="0" fontId="9" fillId="7" borderId="73" xfId="0" applyFont="1" applyFill="1" applyBorder="1" applyAlignment="1" applyProtection="1">
      <alignment horizontal="center" vertical="center"/>
      <protection hidden="1"/>
    </xf>
    <xf numFmtId="0" fontId="9" fillId="7" borderId="12" xfId="0" applyFont="1" applyFill="1" applyBorder="1" applyAlignment="1" applyProtection="1">
      <alignment horizontal="center" vertical="center"/>
      <protection hidden="1"/>
    </xf>
    <xf numFmtId="8" fontId="1" fillId="0" borderId="31" xfId="3" applyNumberFormat="1" applyFont="1" applyFill="1" applyBorder="1" applyAlignment="1" applyProtection="1">
      <alignment horizontal="center" vertical="center" wrapText="1"/>
      <protection hidden="1"/>
    </xf>
    <xf numFmtId="164" fontId="1" fillId="0" borderId="8" xfId="3" applyNumberFormat="1" applyFont="1" applyFill="1" applyBorder="1" applyAlignment="1" applyProtection="1">
      <alignment horizontal="center" vertical="center" wrapText="1"/>
      <protection hidden="1"/>
    </xf>
    <xf numFmtId="164" fontId="1" fillId="0" borderId="31" xfId="3" applyNumberFormat="1" applyFont="1" applyFill="1" applyBorder="1" applyAlignment="1" applyProtection="1">
      <alignment horizontal="center" vertical="center" wrapText="1"/>
      <protection hidden="1"/>
    </xf>
    <xf numFmtId="8" fontId="1" fillId="0" borderId="8" xfId="3" applyNumberFormat="1" applyFont="1" applyFill="1" applyBorder="1" applyAlignment="1" applyProtection="1">
      <alignment horizontal="center" vertical="center" wrapText="1"/>
      <protection hidden="1"/>
    </xf>
    <xf numFmtId="164" fontId="1" fillId="0" borderId="8" xfId="3" applyNumberFormat="1" applyFont="1" applyFill="1" applyBorder="1" applyAlignment="1" applyProtection="1">
      <alignment horizontal="center" vertical="center"/>
      <protection hidden="1"/>
    </xf>
    <xf numFmtId="164" fontId="1" fillId="0" borderId="35" xfId="3" applyNumberFormat="1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2" applyNumberFormat="1" applyFont="1" applyFill="1" applyBorder="1" applyAlignment="1" applyProtection="1">
      <alignment horizontal="center" vertical="center"/>
      <protection hidden="1"/>
    </xf>
    <xf numFmtId="0" fontId="1" fillId="0" borderId="11" xfId="2" applyNumberFormat="1" applyFont="1" applyFill="1" applyBorder="1" applyAlignment="1" applyProtection="1">
      <alignment horizontal="center" vertical="center"/>
      <protection hidden="1"/>
    </xf>
    <xf numFmtId="3" fontId="1" fillId="0" borderId="1" xfId="2" applyNumberFormat="1" applyFont="1" applyFill="1" applyBorder="1" applyAlignment="1" applyProtection="1">
      <alignment horizontal="center" vertical="center"/>
      <protection hidden="1"/>
    </xf>
    <xf numFmtId="3" fontId="1" fillId="0" borderId="11" xfId="2" applyNumberFormat="1" applyFont="1" applyFill="1" applyBorder="1" applyAlignment="1" applyProtection="1">
      <alignment horizontal="center" vertical="center"/>
      <protection hidden="1"/>
    </xf>
    <xf numFmtId="3" fontId="1" fillId="0" borderId="1" xfId="0" applyNumberFormat="1" applyFont="1" applyBorder="1" applyAlignment="1" applyProtection="1">
      <alignment horizontal="center" vertical="center"/>
      <protection hidden="1"/>
    </xf>
    <xf numFmtId="8" fontId="5" fillId="0" borderId="26" xfId="0" applyNumberFormat="1" applyFont="1" applyBorder="1" applyAlignment="1" applyProtection="1">
      <alignment horizontal="center" vertical="center" wrapText="1"/>
      <protection hidden="1"/>
    </xf>
    <xf numFmtId="8" fontId="5" fillId="0" borderId="30" xfId="0" applyNumberFormat="1" applyFont="1" applyBorder="1" applyAlignment="1" applyProtection="1">
      <alignment horizontal="center" vertical="center" wrapText="1"/>
      <protection hidden="1"/>
    </xf>
    <xf numFmtId="8" fontId="5" fillId="0" borderId="27" xfId="0" applyNumberFormat="1" applyFont="1" applyBorder="1" applyAlignment="1" applyProtection="1">
      <alignment horizontal="center" vertical="center" wrapText="1"/>
      <protection hidden="1"/>
    </xf>
    <xf numFmtId="8" fontId="5" fillId="0" borderId="5" xfId="0" applyNumberFormat="1" applyFont="1" applyBorder="1" applyAlignment="1" applyProtection="1">
      <alignment horizontal="center" vertical="center" wrapText="1"/>
      <protection hidden="1"/>
    </xf>
    <xf numFmtId="8" fontId="5" fillId="0" borderId="1" xfId="0" applyNumberFormat="1" applyFont="1" applyBorder="1" applyAlignment="1" applyProtection="1">
      <alignment horizontal="center" vertical="center" wrapText="1"/>
      <protection hidden="1"/>
    </xf>
    <xf numFmtId="8" fontId="5" fillId="0" borderId="2" xfId="0" applyNumberFormat="1" applyFont="1" applyBorder="1" applyAlignment="1" applyProtection="1">
      <alignment horizontal="center" vertical="center" wrapText="1"/>
      <protection hidden="1"/>
    </xf>
    <xf numFmtId="8" fontId="5" fillId="0" borderId="9" xfId="0" applyNumberFormat="1" applyFont="1" applyBorder="1" applyAlignment="1" applyProtection="1">
      <alignment horizontal="center" vertical="center" wrapText="1"/>
      <protection hidden="1"/>
    </xf>
    <xf numFmtId="8" fontId="5" fillId="0" borderId="11" xfId="0" applyNumberFormat="1" applyFont="1" applyBorder="1" applyAlignment="1" applyProtection="1">
      <alignment horizontal="center" vertical="center" wrapText="1"/>
      <protection hidden="1"/>
    </xf>
    <xf numFmtId="8" fontId="5" fillId="0" borderId="10" xfId="0" applyNumberFormat="1" applyFont="1" applyBorder="1" applyAlignment="1" applyProtection="1">
      <alignment horizontal="center" vertical="center" wrapText="1"/>
      <protection hidden="1"/>
    </xf>
    <xf numFmtId="0" fontId="1" fillId="0" borderId="3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/>
      <protection hidden="1"/>
    </xf>
    <xf numFmtId="3" fontId="1" fillId="0" borderId="22" xfId="0" applyNumberFormat="1" applyFont="1" applyBorder="1" applyAlignment="1" applyProtection="1">
      <alignment horizontal="center"/>
      <protection hidden="1"/>
    </xf>
    <xf numFmtId="0" fontId="1" fillId="0" borderId="30" xfId="0" applyFont="1" applyBorder="1" applyAlignment="1" applyProtection="1">
      <alignment horizontal="center"/>
      <protection hidden="1"/>
    </xf>
    <xf numFmtId="0" fontId="1" fillId="0" borderId="11" xfId="0" applyFont="1" applyBorder="1" applyAlignment="1" applyProtection="1">
      <alignment horizontal="center"/>
      <protection hidden="1"/>
    </xf>
    <xf numFmtId="0" fontId="1" fillId="0" borderId="5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1" fillId="0" borderId="17" xfId="0" applyFont="1" applyBorder="1" applyAlignment="1" applyProtection="1">
      <alignment horizontal="center"/>
      <protection hidden="1"/>
    </xf>
    <xf numFmtId="0" fontId="1" fillId="0" borderId="5" xfId="0" applyFont="1" applyBorder="1" applyProtection="1">
      <protection hidden="1"/>
    </xf>
    <xf numFmtId="0" fontId="1" fillId="0" borderId="1" xfId="4" applyBorder="1" applyAlignment="1" applyProtection="1">
      <alignment horizontal="center" vertical="center"/>
      <protection hidden="1"/>
    </xf>
    <xf numFmtId="0" fontId="1" fillId="0" borderId="2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0" fontId="1" fillId="0" borderId="2" xfId="4" applyBorder="1" applyAlignment="1" applyProtection="1">
      <alignment horizontal="center"/>
      <protection hidden="1"/>
    </xf>
    <xf numFmtId="14" fontId="1" fillId="0" borderId="1" xfId="4" applyNumberFormat="1" applyBorder="1" applyAlignment="1" applyProtection="1">
      <alignment horizontal="right"/>
      <protection hidden="1"/>
    </xf>
    <xf numFmtId="14" fontId="1" fillId="0" borderId="1" xfId="0" applyNumberFormat="1" applyFont="1" applyBorder="1" applyProtection="1"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vertical="center"/>
      <protection hidden="1"/>
    </xf>
    <xf numFmtId="0" fontId="1" fillId="0" borderId="31" xfId="0" applyFont="1" applyBorder="1" applyAlignment="1" applyProtection="1">
      <alignment horizontal="center"/>
      <protection hidden="1"/>
    </xf>
    <xf numFmtId="0" fontId="1" fillId="0" borderId="8" xfId="0" applyFont="1" applyBorder="1" applyAlignment="1" applyProtection="1">
      <alignment horizontal="center"/>
      <protection hidden="1"/>
    </xf>
    <xf numFmtId="0" fontId="1" fillId="0" borderId="38" xfId="0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1" fillId="0" borderId="45" xfId="0" applyFont="1" applyBorder="1" applyAlignment="1" applyProtection="1">
      <alignment horizontal="center"/>
      <protection hidden="1"/>
    </xf>
    <xf numFmtId="0" fontId="1" fillId="0" borderId="26" xfId="0" applyFont="1" applyBorder="1" applyAlignment="1" applyProtection="1">
      <alignment horizontal="center"/>
      <protection hidden="1"/>
    </xf>
    <xf numFmtId="0" fontId="1" fillId="0" borderId="9" xfId="0" applyFont="1" applyBorder="1" applyAlignment="1" applyProtection="1">
      <alignment horizontal="center"/>
      <protection hidden="1"/>
    </xf>
    <xf numFmtId="0" fontId="9" fillId="7" borderId="19" xfId="0" applyFont="1" applyFill="1" applyBorder="1" applyAlignment="1" applyProtection="1">
      <alignment horizontal="center" vertic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9" fillId="7" borderId="74" xfId="0" applyFont="1" applyFill="1" applyBorder="1" applyAlignment="1" applyProtection="1">
      <alignment horizontal="center" vertical="center"/>
      <protection hidden="1"/>
    </xf>
    <xf numFmtId="0" fontId="1" fillId="0" borderId="55" xfId="0" applyFont="1" applyBorder="1" applyAlignment="1" applyProtection="1">
      <alignment horizontal="center"/>
      <protection hidden="1"/>
    </xf>
    <xf numFmtId="0" fontId="1" fillId="0" borderId="47" xfId="0" applyFont="1" applyBorder="1" applyAlignment="1" applyProtection="1">
      <alignment horizontal="center"/>
      <protection hidden="1"/>
    </xf>
    <xf numFmtId="0" fontId="1" fillId="3" borderId="52" xfId="0" applyFont="1" applyFill="1" applyBorder="1" applyAlignment="1" applyProtection="1">
      <alignment horizontal="center"/>
      <protection hidden="1"/>
    </xf>
    <xf numFmtId="0" fontId="1" fillId="3" borderId="38" xfId="0" applyFont="1" applyFill="1" applyBorder="1" applyAlignment="1" applyProtection="1">
      <alignment horizontal="center"/>
      <protection hidden="1"/>
    </xf>
    <xf numFmtId="0" fontId="3" fillId="0" borderId="30" xfId="0" applyFont="1" applyBorder="1" applyAlignment="1" applyProtection="1">
      <alignment horizontal="center"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3" fillId="0" borderId="26" xfId="0" applyFont="1" applyBorder="1" applyAlignment="1" applyProtection="1">
      <alignment horizontal="center"/>
      <protection hidden="1"/>
    </xf>
    <xf numFmtId="0" fontId="3" fillId="0" borderId="5" xfId="0" applyFont="1" applyBorder="1" applyAlignment="1" applyProtection="1">
      <alignment horizontal="center"/>
      <protection hidden="1"/>
    </xf>
    <xf numFmtId="0" fontId="3" fillId="0" borderId="9" xfId="0" applyFont="1" applyBorder="1" applyAlignment="1" applyProtection="1">
      <alignment horizontal="center"/>
      <protection hidden="1"/>
    </xf>
    <xf numFmtId="0" fontId="3" fillId="0" borderId="49" xfId="0" applyFont="1" applyBorder="1" applyAlignment="1" applyProtection="1">
      <alignment horizontal="center"/>
      <protection hidden="1"/>
    </xf>
    <xf numFmtId="164" fontId="1" fillId="0" borderId="4" xfId="3" applyNumberFormat="1" applyFont="1" applyFill="1" applyBorder="1" applyAlignment="1" applyProtection="1">
      <alignment horizontal="center" vertical="center" wrapText="1"/>
      <protection hidden="1"/>
    </xf>
    <xf numFmtId="164" fontId="1" fillId="0" borderId="5" xfId="3" applyNumberFormat="1" applyFont="1" applyFill="1" applyBorder="1" applyAlignment="1" applyProtection="1">
      <alignment horizontal="center" vertical="center"/>
      <protection hidden="1"/>
    </xf>
    <xf numFmtId="164" fontId="1" fillId="0" borderId="5" xfId="3" applyNumberFormat="1" applyFont="1" applyFill="1" applyBorder="1" applyAlignment="1" applyProtection="1">
      <alignment horizontal="center" vertical="center" wrapText="1"/>
      <protection hidden="1"/>
    </xf>
    <xf numFmtId="164" fontId="1" fillId="0" borderId="26" xfId="3" applyNumberFormat="1" applyFont="1" applyFill="1" applyBorder="1" applyAlignment="1" applyProtection="1">
      <alignment horizontal="center" vertical="center" wrapText="1"/>
      <protection hidden="1"/>
    </xf>
    <xf numFmtId="8" fontId="1" fillId="0" borderId="5" xfId="3" applyNumberFormat="1" applyFont="1" applyFill="1" applyBorder="1" applyAlignment="1" applyProtection="1">
      <alignment horizontal="center" vertical="center" wrapText="1"/>
      <protection hidden="1"/>
    </xf>
    <xf numFmtId="8" fontId="1" fillId="0" borderId="26" xfId="3" applyNumberFormat="1" applyFont="1" applyFill="1" applyBorder="1" applyAlignment="1" applyProtection="1">
      <alignment horizontal="center" vertical="center" wrapText="1"/>
      <protection hidden="1"/>
    </xf>
    <xf numFmtId="0" fontId="1" fillId="0" borderId="4" xfId="0" applyFont="1" applyBorder="1" applyAlignment="1" applyProtection="1">
      <alignment horizontal="center"/>
      <protection hidden="1"/>
    </xf>
    <xf numFmtId="0" fontId="9" fillId="7" borderId="75" xfId="0" applyFont="1" applyFill="1" applyBorder="1" applyAlignment="1" applyProtection="1">
      <alignment horizontal="center" vertical="center"/>
      <protection hidden="1"/>
    </xf>
    <xf numFmtId="0" fontId="1" fillId="0" borderId="10" xfId="0" applyFont="1" applyBorder="1" applyAlignment="1" applyProtection="1">
      <alignment horizontal="center"/>
      <protection hidden="1"/>
    </xf>
    <xf numFmtId="0" fontId="3" fillId="2" borderId="27" xfId="0" applyNumberFormat="1" applyFont="1" applyFill="1" applyBorder="1" applyAlignment="1" applyProtection="1">
      <alignment horizontal="center" vertical="center"/>
      <protection hidden="1"/>
    </xf>
    <xf numFmtId="0" fontId="1" fillId="2" borderId="2" xfId="0" applyNumberFormat="1" applyFont="1" applyFill="1" applyBorder="1" applyAlignment="1" applyProtection="1">
      <alignment horizontal="center" vertical="center"/>
      <protection hidden="1"/>
    </xf>
    <xf numFmtId="0" fontId="3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2" borderId="5" xfId="0" applyNumberFormat="1" applyFont="1" applyFill="1" applyBorder="1" applyAlignment="1" applyProtection="1">
      <protection hidden="1"/>
    </xf>
    <xf numFmtId="0" fontId="1" fillId="2" borderId="1" xfId="4" applyFont="1" applyFill="1" applyBorder="1" applyAlignment="1" applyProtection="1">
      <alignment horizontal="center" vertical="center"/>
      <protection hidden="1"/>
    </xf>
    <xf numFmtId="0" fontId="11" fillId="2" borderId="68" xfId="0" applyNumberFormat="1" applyFont="1" applyFill="1" applyBorder="1" applyAlignment="1" applyProtection="1">
      <alignment horizontal="center"/>
      <protection hidden="1"/>
    </xf>
    <xf numFmtId="0" fontId="11" fillId="2" borderId="68" xfId="0" applyFont="1" applyFill="1" applyBorder="1" applyAlignment="1" applyProtection="1">
      <alignment horizontal="center"/>
      <protection hidden="1"/>
    </xf>
    <xf numFmtId="0" fontId="11" fillId="0" borderId="5" xfId="0" applyNumberFormat="1" applyFont="1" applyFill="1" applyBorder="1" applyAlignment="1" applyProtection="1">
      <protection hidden="1"/>
    </xf>
    <xf numFmtId="0" fontId="11" fillId="0" borderId="68" xfId="0" applyNumberFormat="1" applyFont="1" applyFill="1" applyBorder="1" applyAlignment="1" applyProtection="1">
      <alignment horizontal="center"/>
      <protection hidden="1"/>
    </xf>
    <xf numFmtId="0" fontId="1" fillId="8" borderId="47" xfId="0" applyFont="1" applyFill="1" applyBorder="1" applyAlignment="1" applyProtection="1">
      <alignment horizontal="center"/>
      <protection hidden="1"/>
    </xf>
    <xf numFmtId="0" fontId="1" fillId="8" borderId="1" xfId="0" applyFont="1" applyFill="1" applyBorder="1" applyAlignment="1" applyProtection="1">
      <alignment horizontal="center"/>
      <protection hidden="1"/>
    </xf>
    <xf numFmtId="0" fontId="1" fillId="8" borderId="2" xfId="0" applyFont="1" applyFill="1" applyBorder="1" applyAlignment="1" applyProtection="1">
      <alignment horizontal="center"/>
      <protection hidden="1"/>
    </xf>
    <xf numFmtId="0" fontId="1" fillId="8" borderId="57" xfId="0" applyFont="1" applyFill="1" applyBorder="1" applyAlignment="1" applyProtection="1">
      <alignment horizontal="center"/>
      <protection hidden="1"/>
    </xf>
    <xf numFmtId="0" fontId="1" fillId="8" borderId="22" xfId="0" applyFont="1" applyFill="1" applyBorder="1" applyAlignment="1" applyProtection="1">
      <alignment horizontal="center"/>
      <protection hidden="1"/>
    </xf>
    <xf numFmtId="0" fontId="1" fillId="8" borderId="23" xfId="0" applyFont="1" applyFill="1" applyBorder="1" applyAlignment="1" applyProtection="1">
      <alignment horizontal="center"/>
      <protection hidden="1"/>
    </xf>
    <xf numFmtId="0" fontId="1" fillId="8" borderId="52" xfId="0" applyFont="1" applyFill="1" applyBorder="1" applyAlignment="1" applyProtection="1">
      <alignment horizontal="center"/>
      <protection hidden="1"/>
    </xf>
    <xf numFmtId="0" fontId="1" fillId="8" borderId="11" xfId="0" applyFont="1" applyFill="1" applyBorder="1" applyAlignment="1" applyProtection="1">
      <alignment horizontal="center"/>
      <protection hidden="1"/>
    </xf>
    <xf numFmtId="0" fontId="1" fillId="8" borderId="10" xfId="0" applyFont="1" applyFill="1" applyBorder="1" applyAlignment="1" applyProtection="1">
      <alignment horizontal="center"/>
      <protection hidden="1"/>
    </xf>
    <xf numFmtId="3" fontId="1" fillId="3" borderId="23" xfId="0" applyNumberFormat="1" applyFont="1" applyFill="1" applyBorder="1" applyAlignment="1" applyProtection="1">
      <alignment horizontal="center"/>
      <protection hidden="1"/>
    </xf>
    <xf numFmtId="3" fontId="1" fillId="3" borderId="10" xfId="0" applyNumberFormat="1" applyFont="1" applyFill="1" applyBorder="1" applyAlignment="1" applyProtection="1">
      <alignment horizontal="center"/>
      <protection hidden="1"/>
    </xf>
    <xf numFmtId="164" fontId="1" fillId="2" borderId="27" xfId="3" applyNumberFormat="1" applyFont="1" applyFill="1" applyBorder="1" applyAlignment="1" applyProtection="1">
      <alignment horizontal="center" vertical="center" wrapText="1"/>
      <protection hidden="1"/>
    </xf>
    <xf numFmtId="0" fontId="3" fillId="2" borderId="30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9" fillId="7" borderId="43" xfId="0" applyFont="1" applyFill="1" applyBorder="1" applyAlignment="1" applyProtection="1">
      <alignment horizont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3" fontId="3" fillId="2" borderId="11" xfId="0" applyNumberFormat="1" applyFont="1" applyFill="1" applyBorder="1" applyAlignment="1" applyProtection="1">
      <alignment horizontal="center"/>
      <protection hidden="1"/>
    </xf>
    <xf numFmtId="3" fontId="3" fillId="2" borderId="1" xfId="0" applyNumberFormat="1" applyFont="1" applyFill="1" applyBorder="1" applyAlignment="1" applyProtection="1">
      <alignment horizontal="center" vertical="center"/>
      <protection hidden="1"/>
    </xf>
    <xf numFmtId="3" fontId="3" fillId="2" borderId="2" xfId="0" applyNumberFormat="1" applyFont="1" applyFill="1" applyBorder="1" applyAlignment="1" applyProtection="1">
      <alignment horizontal="center" vertical="center"/>
      <protection hidden="1"/>
    </xf>
    <xf numFmtId="0" fontId="11" fillId="0" borderId="9" xfId="0" applyFont="1" applyBorder="1" applyProtection="1">
      <protection hidden="1"/>
    </xf>
    <xf numFmtId="0" fontId="1" fillId="2" borderId="11" xfId="4" applyFont="1" applyFill="1" applyBorder="1" applyAlignment="1" applyProtection="1">
      <alignment horizontal="center" vertical="center"/>
      <protection hidden="1"/>
    </xf>
    <xf numFmtId="0" fontId="11" fillId="0" borderId="83" xfId="0" applyNumberFormat="1" applyFont="1" applyFill="1" applyBorder="1" applyAlignment="1" applyProtection="1">
      <alignment horizontal="center"/>
      <protection hidden="1"/>
    </xf>
    <xf numFmtId="0" fontId="22" fillId="3" borderId="53" xfId="0" applyFont="1" applyFill="1" applyBorder="1" applyAlignment="1" applyProtection="1">
      <alignment horizontal="center" vertical="center"/>
      <protection hidden="1"/>
    </xf>
    <xf numFmtId="0" fontId="22" fillId="3" borderId="25" xfId="0" applyFont="1" applyFill="1" applyBorder="1" applyAlignment="1" applyProtection="1">
      <alignment horizontal="center" vertical="center"/>
      <protection hidden="1"/>
    </xf>
    <xf numFmtId="0" fontId="22" fillId="3" borderId="66" xfId="0" applyFont="1" applyFill="1" applyBorder="1" applyAlignment="1" applyProtection="1">
      <alignment horizontal="center" vertical="center"/>
      <protection hidden="1"/>
    </xf>
    <xf numFmtId="0" fontId="9" fillId="5" borderId="0" xfId="2" applyNumberFormat="1" applyFont="1" applyFill="1" applyBorder="1" applyAlignment="1" applyProtection="1">
      <alignment horizontal="center" vertical="center" wrapText="1"/>
      <protection hidden="1"/>
    </xf>
    <xf numFmtId="0" fontId="1" fillId="2" borderId="31" xfId="0" applyFont="1" applyFill="1" applyBorder="1" applyAlignment="1" applyProtection="1">
      <alignment horizontal="center"/>
      <protection hidden="1"/>
    </xf>
    <xf numFmtId="0" fontId="1" fillId="2" borderId="38" xfId="0" applyFont="1" applyFill="1" applyBorder="1" applyAlignment="1" applyProtection="1">
      <alignment horizontal="center"/>
      <protection hidden="1"/>
    </xf>
    <xf numFmtId="0" fontId="1" fillId="2" borderId="62" xfId="0" applyFont="1" applyFill="1" applyBorder="1" applyProtection="1">
      <protection hidden="1"/>
    </xf>
    <xf numFmtId="0" fontId="23" fillId="2" borderId="6" xfId="0" applyFont="1" applyFill="1" applyBorder="1" applyAlignment="1" applyProtection="1">
      <alignment horizontal="left"/>
      <protection hidden="1"/>
    </xf>
    <xf numFmtId="0" fontId="23" fillId="2" borderId="7" xfId="0" applyFont="1" applyFill="1" applyBorder="1" applyAlignment="1" applyProtection="1">
      <alignment horizontal="left"/>
      <protection hidden="1"/>
    </xf>
    <xf numFmtId="0" fontId="23" fillId="2" borderId="24" xfId="0" applyFont="1" applyFill="1" applyBorder="1" applyAlignment="1" applyProtection="1">
      <alignment horizontal="left"/>
      <protection hidden="1"/>
    </xf>
    <xf numFmtId="0" fontId="23" fillId="2" borderId="28" xfId="0" applyFont="1" applyFill="1" applyBorder="1" applyAlignment="1" applyProtection="1">
      <alignment horizontal="left"/>
      <protection hidden="1"/>
    </xf>
    <xf numFmtId="0" fontId="23" fillId="2" borderId="29" xfId="0" applyFont="1" applyFill="1" applyBorder="1" applyAlignment="1" applyProtection="1">
      <alignment horizontal="left"/>
      <protection hidden="1"/>
    </xf>
    <xf numFmtId="0" fontId="1" fillId="4" borderId="7" xfId="0" applyFont="1" applyFill="1" applyBorder="1" applyAlignment="1" applyProtection="1">
      <alignment vertical="center"/>
      <protection hidden="1"/>
    </xf>
    <xf numFmtId="0" fontId="0" fillId="2" borderId="5" xfId="0" applyFill="1" applyBorder="1" applyAlignment="1" applyProtection="1">
      <alignment horizontal="center"/>
      <protection hidden="1"/>
    </xf>
    <xf numFmtId="0" fontId="0" fillId="2" borderId="1" xfId="0" applyFill="1" applyBorder="1" applyAlignment="1" applyProtection="1">
      <alignment horizontal="center"/>
      <protection hidden="1"/>
    </xf>
    <xf numFmtId="0" fontId="0" fillId="2" borderId="2" xfId="0" applyFill="1" applyBorder="1" applyAlignment="1" applyProtection="1">
      <alignment horizontal="center"/>
      <protection hidden="1"/>
    </xf>
    <xf numFmtId="0" fontId="0" fillId="2" borderId="47" xfId="0" applyFill="1" applyBorder="1" applyAlignment="1" applyProtection="1">
      <alignment horizontal="center"/>
      <protection hidden="1"/>
    </xf>
    <xf numFmtId="0" fontId="0" fillId="2" borderId="8" xfId="0" applyFill="1" applyBorder="1" applyAlignment="1" applyProtection="1">
      <alignment horizontal="center"/>
      <protection hidden="1"/>
    </xf>
    <xf numFmtId="0" fontId="0" fillId="0" borderId="47" xfId="0" applyBorder="1" applyAlignment="1" applyProtection="1">
      <alignment horizontal="center"/>
      <protection hidden="1"/>
    </xf>
    <xf numFmtId="0" fontId="0" fillId="0" borderId="1" xfId="0" applyBorder="1" applyAlignment="1" applyProtection="1">
      <alignment horizontal="center"/>
      <protection hidden="1"/>
    </xf>
    <xf numFmtId="0" fontId="0" fillId="0" borderId="8" xfId="0" applyBorder="1" applyAlignment="1" applyProtection="1">
      <alignment horizontal="center"/>
      <protection hidden="1"/>
    </xf>
    <xf numFmtId="0" fontId="0" fillId="0" borderId="5" xfId="0" applyBorder="1" applyAlignment="1" applyProtection="1">
      <alignment horizontal="center"/>
      <protection hidden="1"/>
    </xf>
    <xf numFmtId="0" fontId="0" fillId="0" borderId="2" xfId="0" applyBorder="1" applyAlignment="1" applyProtection="1">
      <alignment horizontal="center"/>
      <protection hidden="1"/>
    </xf>
    <xf numFmtId="164" fontId="0" fillId="0" borderId="0" xfId="0" applyNumberFormat="1" applyAlignment="1" applyProtection="1">
      <alignment horizontal="center" vertical="center"/>
      <protection hidden="1"/>
    </xf>
    <xf numFmtId="14" fontId="0" fillId="0" borderId="1" xfId="0" applyNumberFormat="1" applyBorder="1" applyProtection="1">
      <protection hidden="1"/>
    </xf>
    <xf numFmtId="14" fontId="19" fillId="0" borderId="1" xfId="0" applyNumberFormat="1" applyFont="1" applyBorder="1" applyProtection="1">
      <protection hidden="1"/>
    </xf>
    <xf numFmtId="14" fontId="1" fillId="2" borderId="1" xfId="4" applyNumberFormat="1" applyFill="1" applyBorder="1" applyProtection="1">
      <protection hidden="1"/>
    </xf>
    <xf numFmtId="14" fontId="1" fillId="2" borderId="1" xfId="4" applyNumberFormat="1" applyFont="1" applyFill="1" applyBorder="1" applyProtection="1">
      <protection hidden="1"/>
    </xf>
    <xf numFmtId="0" fontId="21" fillId="2" borderId="80" xfId="0" applyNumberFormat="1" applyFont="1" applyFill="1" applyBorder="1" applyAlignment="1" applyProtection="1">
      <protection hidden="1"/>
    </xf>
    <xf numFmtId="0" fontId="21" fillId="2" borderId="81" xfId="0" applyNumberFormat="1" applyFont="1" applyFill="1" applyBorder="1" applyAlignment="1" applyProtection="1">
      <protection hidden="1"/>
    </xf>
    <xf numFmtId="14" fontId="1" fillId="2" borderId="11" xfId="4" applyNumberFormat="1" applyFont="1" applyFill="1" applyBorder="1" applyProtection="1">
      <protection hidden="1"/>
    </xf>
    <xf numFmtId="0" fontId="1" fillId="2" borderId="1" xfId="0" applyFont="1" applyFill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1" fillId="0" borderId="1" xfId="0" applyFont="1" applyBorder="1" applyAlignment="1" applyProtection="1">
      <alignment horizontal="left"/>
      <protection hidden="1"/>
    </xf>
    <xf numFmtId="0" fontId="11" fillId="0" borderId="69" xfId="0" applyFont="1" applyBorder="1" applyAlignment="1" applyProtection="1">
      <alignment horizontal="left"/>
      <protection hidden="1"/>
    </xf>
    <xf numFmtId="0" fontId="11" fillId="0" borderId="70" xfId="0" applyFont="1" applyBorder="1" applyAlignment="1" applyProtection="1">
      <alignment horizontal="left"/>
      <protection hidden="1"/>
    </xf>
    <xf numFmtId="0" fontId="11" fillId="0" borderId="47" xfId="0" applyFont="1" applyBorder="1" applyAlignment="1" applyProtection="1">
      <alignment horizontal="left"/>
      <protection hidden="1"/>
    </xf>
    <xf numFmtId="0" fontId="1" fillId="0" borderId="8" xfId="0" applyFont="1" applyBorder="1" applyAlignment="1" applyProtection="1">
      <alignment horizontal="left"/>
      <protection hidden="1"/>
    </xf>
    <xf numFmtId="0" fontId="1" fillId="0" borderId="47" xfId="0" applyFont="1" applyBorder="1" applyAlignment="1" applyProtection="1">
      <alignment horizontal="left"/>
      <protection hidden="1"/>
    </xf>
    <xf numFmtId="0" fontId="1" fillId="0" borderId="70" xfId="0" applyFont="1" applyFill="1" applyBorder="1" applyAlignment="1" applyProtection="1">
      <alignment horizontal="left"/>
      <protection hidden="1"/>
    </xf>
    <xf numFmtId="0" fontId="1" fillId="0" borderId="47" xfId="0" applyFont="1" applyFill="1" applyBorder="1" applyAlignment="1" applyProtection="1">
      <alignment horizontal="left"/>
      <protection hidden="1"/>
    </xf>
    <xf numFmtId="0" fontId="9" fillId="5" borderId="14" xfId="0" applyFont="1" applyFill="1" applyBorder="1" applyAlignment="1" applyProtection="1">
      <alignment horizontal="center" vertical="center"/>
      <protection hidden="1"/>
    </xf>
    <xf numFmtId="0" fontId="9" fillId="5" borderId="49" xfId="0" applyFont="1" applyFill="1" applyBorder="1" applyAlignment="1" applyProtection="1">
      <alignment horizontal="center" vertical="center"/>
      <protection hidden="1"/>
    </xf>
    <xf numFmtId="0" fontId="20" fillId="5" borderId="43" xfId="0" applyFont="1" applyFill="1" applyBorder="1" applyAlignment="1" applyProtection="1">
      <alignment horizontal="center" vertical="center"/>
      <protection hidden="1"/>
    </xf>
    <xf numFmtId="0" fontId="20" fillId="5" borderId="44" xfId="0" applyFont="1" applyFill="1" applyBorder="1" applyAlignment="1" applyProtection="1">
      <alignment horizontal="center" vertical="center"/>
      <protection hidden="1"/>
    </xf>
    <xf numFmtId="0" fontId="20" fillId="5" borderId="45" xfId="0" applyFont="1" applyFill="1" applyBorder="1" applyAlignment="1" applyProtection="1">
      <alignment horizontal="center" vertical="center"/>
      <protection hidden="1"/>
    </xf>
    <xf numFmtId="0" fontId="20" fillId="5" borderId="46" xfId="0" applyFont="1" applyFill="1" applyBorder="1" applyAlignment="1" applyProtection="1">
      <alignment horizontal="center" vertical="center"/>
      <protection hidden="1"/>
    </xf>
    <xf numFmtId="0" fontId="20" fillId="5" borderId="40" xfId="0" applyFont="1" applyFill="1" applyBorder="1" applyAlignment="1" applyProtection="1">
      <alignment horizontal="center" vertical="center"/>
      <protection hidden="1"/>
    </xf>
    <xf numFmtId="0" fontId="20" fillId="5" borderId="56" xfId="0" applyFont="1" applyFill="1" applyBorder="1" applyAlignment="1" applyProtection="1">
      <alignment horizontal="center" vertical="center"/>
      <protection hidden="1"/>
    </xf>
    <xf numFmtId="0" fontId="20" fillId="5" borderId="31" xfId="0" applyFont="1" applyFill="1" applyBorder="1" applyAlignment="1" applyProtection="1">
      <alignment horizontal="center"/>
      <protection hidden="1"/>
    </xf>
    <xf numFmtId="0" fontId="20" fillId="5" borderId="54" xfId="0" applyFont="1" applyFill="1" applyBorder="1" applyAlignment="1" applyProtection="1">
      <alignment horizontal="center"/>
      <protection hidden="1"/>
    </xf>
    <xf numFmtId="0" fontId="20" fillId="5" borderId="15" xfId="0" applyFont="1" applyFill="1" applyBorder="1" applyAlignment="1" applyProtection="1">
      <alignment horizontal="center" vertical="center"/>
      <protection hidden="1"/>
    </xf>
    <xf numFmtId="0" fontId="20" fillId="5" borderId="50" xfId="0" applyFont="1" applyFill="1" applyBorder="1" applyAlignment="1" applyProtection="1">
      <alignment horizontal="center" vertical="center"/>
      <protection hidden="1"/>
    </xf>
    <xf numFmtId="0" fontId="20" fillId="5" borderId="15" xfId="0" applyFont="1" applyFill="1" applyBorder="1" applyAlignment="1" applyProtection="1">
      <alignment horizontal="center" vertical="center" wrapText="1"/>
      <protection hidden="1"/>
    </xf>
    <xf numFmtId="0" fontId="20" fillId="5" borderId="50" xfId="0" applyFont="1" applyFill="1" applyBorder="1" applyAlignment="1" applyProtection="1">
      <alignment horizontal="center" vertical="center" wrapText="1"/>
      <protection hidden="1"/>
    </xf>
    <xf numFmtId="0" fontId="9" fillId="7" borderId="18" xfId="0" applyFont="1" applyFill="1" applyBorder="1" applyAlignment="1" applyProtection="1">
      <alignment horizontal="center"/>
      <protection hidden="1"/>
    </xf>
    <xf numFmtId="0" fontId="9" fillId="7" borderId="19" xfId="0" applyFont="1" applyFill="1" applyBorder="1" applyAlignment="1" applyProtection="1">
      <alignment horizontal="center"/>
      <protection hidden="1"/>
    </xf>
    <xf numFmtId="0" fontId="9" fillId="7" borderId="20" xfId="0" applyFont="1" applyFill="1" applyBorder="1" applyAlignment="1" applyProtection="1">
      <alignment horizontal="center"/>
      <protection hidden="1"/>
    </xf>
    <xf numFmtId="0" fontId="1" fillId="2" borderId="31" xfId="0" applyFont="1" applyFill="1" applyBorder="1" applyAlignment="1" applyProtection="1">
      <alignment horizontal="center" vertical="center"/>
      <protection hidden="1"/>
    </xf>
    <xf numFmtId="0" fontId="1" fillId="2" borderId="8" xfId="0" applyFont="1" applyFill="1" applyBorder="1" applyAlignment="1" applyProtection="1">
      <alignment horizontal="center" vertical="center"/>
      <protection hidden="1"/>
    </xf>
    <xf numFmtId="0" fontId="1" fillId="2" borderId="38" xfId="0" applyFont="1" applyFill="1" applyBorder="1" applyAlignment="1" applyProtection="1">
      <alignment horizontal="center" vertical="center"/>
      <protection hidden="1"/>
    </xf>
    <xf numFmtId="0" fontId="1" fillId="2" borderId="62" xfId="0" applyFont="1" applyFill="1" applyBorder="1" applyAlignment="1" applyProtection="1">
      <alignment horizontal="center" vertical="center"/>
      <protection hidden="1"/>
    </xf>
    <xf numFmtId="0" fontId="1" fillId="2" borderId="45" xfId="0" applyFont="1" applyFill="1" applyBorder="1" applyAlignment="1" applyProtection="1">
      <alignment horizontal="center" vertic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3" fillId="2" borderId="48" xfId="0" applyFont="1" applyFill="1" applyBorder="1" applyAlignment="1" applyProtection="1">
      <alignment horizontal="center"/>
      <protection hidden="1"/>
    </xf>
    <xf numFmtId="0" fontId="3" fillId="2" borderId="30" xfId="0" applyFont="1" applyFill="1" applyBorder="1" applyAlignment="1" applyProtection="1">
      <alignment horizontal="center"/>
      <protection hidden="1"/>
    </xf>
    <xf numFmtId="0" fontId="3" fillId="2" borderId="27" xfId="0" applyFont="1" applyFill="1" applyBorder="1" applyAlignment="1" applyProtection="1">
      <alignment horizontal="center"/>
      <protection hidden="1"/>
    </xf>
    <xf numFmtId="0" fontId="3" fillId="2" borderId="1" xfId="0" applyFont="1" applyFill="1" applyBorder="1" applyAlignment="1" applyProtection="1">
      <alignment horizontal="center"/>
      <protection hidden="1"/>
    </xf>
    <xf numFmtId="0" fontId="3" fillId="2" borderId="2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9" fillId="7" borderId="43" xfId="0" applyFont="1" applyFill="1" applyBorder="1" applyAlignment="1" applyProtection="1">
      <alignment horizontal="center"/>
      <protection hidden="1"/>
    </xf>
    <xf numFmtId="0" fontId="9" fillId="7" borderId="41" xfId="0" applyFont="1" applyFill="1" applyBorder="1" applyAlignment="1" applyProtection="1">
      <alignment horizontal="center"/>
      <protection hidden="1"/>
    </xf>
    <xf numFmtId="0" fontId="3" fillId="2" borderId="31" xfId="0" applyFont="1" applyFill="1" applyBorder="1" applyAlignment="1" applyProtection="1">
      <alignment horizontal="center"/>
      <protection hidden="1"/>
    </xf>
    <xf numFmtId="0" fontId="3" fillId="2" borderId="54" xfId="0" applyFont="1" applyFill="1" applyBorder="1" applyAlignment="1" applyProtection="1">
      <alignment horizontal="center"/>
      <protection hidden="1"/>
    </xf>
    <xf numFmtId="0" fontId="3" fillId="2" borderId="38" xfId="0" applyFont="1" applyFill="1" applyBorder="1" applyAlignment="1" applyProtection="1">
      <alignment horizontal="center"/>
      <protection hidden="1"/>
    </xf>
    <xf numFmtId="0" fontId="3" fillId="2" borderId="64" xfId="0" applyFont="1" applyFill="1" applyBorder="1" applyAlignment="1" applyProtection="1">
      <alignment horizontal="center"/>
      <protection hidden="1"/>
    </xf>
    <xf numFmtId="0" fontId="1" fillId="2" borderId="8" xfId="0" applyNumberFormat="1" applyFont="1" applyFill="1" applyBorder="1" applyAlignment="1" applyProtection="1">
      <alignment horizontal="left"/>
      <protection hidden="1"/>
    </xf>
    <xf numFmtId="0" fontId="1" fillId="2" borderId="47" xfId="0" applyNumberFormat="1" applyFont="1" applyFill="1" applyBorder="1" applyAlignment="1" applyProtection="1">
      <alignment horizontal="left"/>
      <protection hidden="1"/>
    </xf>
    <xf numFmtId="0" fontId="1" fillId="0" borderId="8" xfId="0" applyNumberFormat="1" applyFont="1" applyFill="1" applyBorder="1" applyAlignment="1" applyProtection="1">
      <alignment horizontal="left"/>
      <protection hidden="1"/>
    </xf>
    <xf numFmtId="0" fontId="1" fillId="0" borderId="47" xfId="0" applyNumberFormat="1" applyFont="1" applyFill="1" applyBorder="1" applyAlignment="1" applyProtection="1">
      <alignment horizontal="left"/>
      <protection hidden="1"/>
    </xf>
    <xf numFmtId="0" fontId="1" fillId="0" borderId="82" xfId="0" applyFont="1" applyFill="1" applyBorder="1" applyAlignment="1" applyProtection="1">
      <alignment horizontal="left"/>
      <protection hidden="1"/>
    </xf>
    <xf numFmtId="0" fontId="1" fillId="0" borderId="52" xfId="0" applyFont="1" applyFill="1" applyBorder="1" applyAlignment="1" applyProtection="1">
      <alignment horizontal="left"/>
      <protection hidden="1"/>
    </xf>
    <xf numFmtId="0" fontId="1" fillId="0" borderId="38" xfId="0" applyNumberFormat="1" applyFont="1" applyFill="1" applyBorder="1" applyAlignment="1" applyProtection="1">
      <alignment horizontal="left"/>
      <protection hidden="1"/>
    </xf>
    <xf numFmtId="0" fontId="1" fillId="0" borderId="52" xfId="0" applyNumberFormat="1" applyFont="1" applyFill="1" applyBorder="1" applyAlignment="1" applyProtection="1">
      <alignment horizontal="left"/>
      <protection hidden="1"/>
    </xf>
    <xf numFmtId="0" fontId="1" fillId="2" borderId="8" xfId="0" applyFont="1" applyFill="1" applyBorder="1" applyAlignment="1" applyProtection="1">
      <alignment horizontal="left"/>
      <protection hidden="1"/>
    </xf>
    <xf numFmtId="0" fontId="1" fillId="2" borderId="47" xfId="0" applyFont="1" applyFill="1" applyBorder="1" applyAlignment="1" applyProtection="1">
      <alignment horizontal="left"/>
      <protection hidden="1"/>
    </xf>
    <xf numFmtId="0" fontId="21" fillId="2" borderId="8" xfId="0" applyNumberFormat="1" applyFont="1" applyFill="1" applyBorder="1" applyAlignment="1" applyProtection="1">
      <alignment horizontal="left"/>
      <protection hidden="1"/>
    </xf>
    <xf numFmtId="0" fontId="21" fillId="2" borderId="47" xfId="0" applyNumberFormat="1" applyFont="1" applyFill="1" applyBorder="1" applyAlignment="1" applyProtection="1">
      <alignment horizontal="left"/>
      <protection hidden="1"/>
    </xf>
    <xf numFmtId="0" fontId="21" fillId="2" borderId="76" xfId="0" applyNumberFormat="1" applyFont="1" applyFill="1" applyBorder="1" applyAlignment="1" applyProtection="1">
      <alignment horizontal="left"/>
      <protection hidden="1"/>
    </xf>
    <xf numFmtId="0" fontId="21" fillId="2" borderId="77" xfId="0" applyNumberFormat="1" applyFont="1" applyFill="1" applyBorder="1" applyAlignment="1" applyProtection="1">
      <alignment horizontal="left"/>
      <protection hidden="1"/>
    </xf>
    <xf numFmtId="0" fontId="21" fillId="2" borderId="78" xfId="0" applyNumberFormat="1" applyFont="1" applyFill="1" applyBorder="1" applyAlignment="1" applyProtection="1">
      <alignment horizontal="left"/>
      <protection hidden="1"/>
    </xf>
    <xf numFmtId="0" fontId="21" fillId="2" borderId="79" xfId="0" applyNumberFormat="1" applyFont="1" applyFill="1" applyBorder="1" applyAlignment="1" applyProtection="1">
      <alignment horizontal="left"/>
      <protection hidden="1"/>
    </xf>
    <xf numFmtId="0" fontId="12" fillId="5" borderId="18" xfId="0" applyFont="1" applyFill="1" applyBorder="1" applyAlignment="1" applyProtection="1">
      <alignment horizontal="center" vertical="center"/>
      <protection hidden="1"/>
    </xf>
    <xf numFmtId="0" fontId="12" fillId="5" borderId="19" xfId="0" applyFont="1" applyFill="1" applyBorder="1" applyAlignment="1" applyProtection="1">
      <alignment horizontal="center" vertical="center"/>
      <protection hidden="1"/>
    </xf>
    <xf numFmtId="0" fontId="12" fillId="5" borderId="20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 vertical="center" wrapText="1"/>
      <protection hidden="1"/>
    </xf>
    <xf numFmtId="0" fontId="12" fillId="5" borderId="19" xfId="0" applyFont="1" applyFill="1" applyBorder="1" applyAlignment="1" applyProtection="1">
      <alignment horizontal="center" vertical="center" wrapText="1"/>
      <protection hidden="1"/>
    </xf>
    <xf numFmtId="0" fontId="12" fillId="5" borderId="20" xfId="0" applyFont="1" applyFill="1" applyBorder="1" applyAlignment="1" applyProtection="1">
      <alignment horizontal="center" vertical="center" wrapText="1"/>
      <protection hidden="1"/>
    </xf>
    <xf numFmtId="0" fontId="3" fillId="3" borderId="18" xfId="0" applyFont="1" applyFill="1" applyBorder="1" applyAlignment="1" applyProtection="1">
      <alignment horizontal="center" wrapText="1"/>
      <protection hidden="1"/>
    </xf>
    <xf numFmtId="0" fontId="3" fillId="3" borderId="19" xfId="0" applyFont="1" applyFill="1" applyBorder="1" applyAlignment="1" applyProtection="1">
      <alignment horizontal="center" wrapText="1"/>
      <protection hidden="1"/>
    </xf>
    <xf numFmtId="0" fontId="3" fillId="3" borderId="20" xfId="0" applyFont="1" applyFill="1" applyBorder="1" applyAlignment="1" applyProtection="1">
      <alignment horizontal="center" wrapText="1"/>
      <protection hidden="1"/>
    </xf>
    <xf numFmtId="164" fontId="17" fillId="7" borderId="11" xfId="0" applyNumberFormat="1" applyFont="1" applyFill="1" applyBorder="1" applyAlignment="1" applyProtection="1">
      <alignment horizontal="center" vertical="center"/>
      <protection hidden="1"/>
    </xf>
    <xf numFmtId="164" fontId="8" fillId="2" borderId="9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10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52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38" xfId="2" applyNumberFormat="1" applyFont="1" applyFill="1" applyBorder="1" applyAlignment="1" applyProtection="1">
      <alignment horizontal="center" vertical="top" wrapText="1"/>
      <protection hidden="1"/>
    </xf>
    <xf numFmtId="164" fontId="17" fillId="7" borderId="38" xfId="0" applyNumberFormat="1" applyFont="1" applyFill="1" applyBorder="1" applyAlignment="1" applyProtection="1">
      <alignment horizontal="center" vertical="center"/>
      <protection hidden="1"/>
    </xf>
    <xf numFmtId="164" fontId="17" fillId="7" borderId="64" xfId="0" applyNumberFormat="1" applyFont="1" applyFill="1" applyBorder="1" applyAlignment="1" applyProtection="1">
      <alignment horizontal="center" vertical="center"/>
      <protection hidden="1"/>
    </xf>
    <xf numFmtId="164" fontId="8" fillId="2" borderId="29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64" xfId="2" applyNumberFormat="1" applyFont="1" applyFill="1" applyBorder="1" applyAlignment="1" applyProtection="1">
      <alignment horizontal="center" vertical="top" wrapText="1"/>
      <protection hidden="1"/>
    </xf>
    <xf numFmtId="0" fontId="12" fillId="5" borderId="13" xfId="0" applyFont="1" applyFill="1" applyBorder="1" applyAlignment="1" applyProtection="1">
      <alignment horizontal="center" vertical="center"/>
      <protection hidden="1"/>
    </xf>
    <xf numFmtId="0" fontId="12" fillId="5" borderId="73" xfId="0" applyFont="1" applyFill="1" applyBorder="1" applyAlignment="1" applyProtection="1">
      <alignment horizontal="center" vertical="center"/>
      <protection hidden="1"/>
    </xf>
    <xf numFmtId="0" fontId="12" fillId="5" borderId="12" xfId="0" applyFont="1" applyFill="1" applyBorder="1" applyAlignment="1" applyProtection="1">
      <alignment horizontal="center" vertical="center"/>
      <protection hidden="1"/>
    </xf>
    <xf numFmtId="164" fontId="8" fillId="2" borderId="39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72" xfId="2" applyNumberFormat="1" applyFont="1" applyFill="1" applyBorder="1" applyAlignment="1" applyProtection="1">
      <alignment horizontal="center" vertical="top" wrapText="1"/>
      <protection hidden="1"/>
    </xf>
    <xf numFmtId="164" fontId="8" fillId="2" borderId="0" xfId="2" applyNumberFormat="1" applyFont="1" applyFill="1" applyBorder="1" applyAlignment="1" applyProtection="1">
      <alignment horizontal="center" vertical="top" wrapText="1"/>
      <protection hidden="1"/>
    </xf>
    <xf numFmtId="0" fontId="12" fillId="5" borderId="39" xfId="0" applyFont="1" applyFill="1" applyBorder="1" applyAlignment="1" applyProtection="1">
      <alignment horizontal="center" vertical="center"/>
      <protection hidden="1"/>
    </xf>
    <xf numFmtId="0" fontId="12" fillId="5" borderId="0" xfId="0" applyFont="1" applyFill="1" applyAlignment="1" applyProtection="1">
      <alignment horizontal="center" vertical="center"/>
      <protection hidden="1"/>
    </xf>
    <xf numFmtId="0" fontId="12" fillId="5" borderId="72" xfId="0" applyFont="1" applyFill="1" applyBorder="1" applyAlignment="1" applyProtection="1">
      <alignment horizontal="center" vertical="center"/>
      <protection hidden="1"/>
    </xf>
    <xf numFmtId="0" fontId="12" fillId="5" borderId="33" xfId="0" applyFont="1" applyFill="1" applyBorder="1" applyAlignment="1" applyProtection="1">
      <alignment horizontal="center" vertical="center"/>
      <protection hidden="1"/>
    </xf>
    <xf numFmtId="0" fontId="12" fillId="5" borderId="40" xfId="0" applyFont="1" applyFill="1" applyBorder="1" applyAlignment="1" applyProtection="1">
      <alignment horizontal="center" vertical="center"/>
      <protection hidden="1"/>
    </xf>
    <xf numFmtId="0" fontId="12" fillId="5" borderId="41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3" fillId="3" borderId="37" xfId="0" applyFont="1" applyFill="1" applyBorder="1" applyAlignment="1" applyProtection="1">
      <alignment horizontal="center" vertical="center" wrapText="1"/>
      <protection hidden="1"/>
    </xf>
    <xf numFmtId="0" fontId="3" fillId="3" borderId="42" xfId="0" applyFont="1" applyFill="1" applyBorder="1" applyAlignment="1" applyProtection="1">
      <alignment horizontal="center" vertical="center" wrapText="1"/>
      <protection hidden="1"/>
    </xf>
    <xf numFmtId="0" fontId="6" fillId="3" borderId="18" xfId="0" applyFont="1" applyFill="1" applyBorder="1" applyAlignment="1" applyProtection="1">
      <alignment horizontal="center"/>
      <protection hidden="1"/>
    </xf>
    <xf numFmtId="0" fontId="6" fillId="3" borderId="19" xfId="0" applyFont="1" applyFill="1" applyBorder="1" applyAlignment="1" applyProtection="1">
      <alignment horizontal="center"/>
      <protection hidden="1"/>
    </xf>
    <xf numFmtId="0" fontId="6" fillId="3" borderId="20" xfId="0" applyFont="1" applyFill="1" applyBorder="1" applyAlignment="1" applyProtection="1">
      <alignment horizontal="center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0" fontId="12" fillId="5" borderId="56" xfId="0" applyFont="1" applyFill="1" applyBorder="1" applyAlignment="1" applyProtection="1">
      <alignment horizontal="center" vertical="center"/>
      <protection hidden="1"/>
    </xf>
    <xf numFmtId="0" fontId="12" fillId="5" borderId="71" xfId="0" applyFont="1" applyFill="1" applyBorder="1" applyAlignment="1" applyProtection="1">
      <alignment horizontal="center" vertical="center"/>
      <protection hidden="1"/>
    </xf>
    <xf numFmtId="0" fontId="12" fillId="5" borderId="18" xfId="0" applyFont="1" applyFill="1" applyBorder="1" applyAlignment="1" applyProtection="1">
      <alignment horizontal="center"/>
      <protection hidden="1"/>
    </xf>
    <xf numFmtId="0" fontId="12" fillId="5" borderId="19" xfId="0" applyFont="1" applyFill="1" applyBorder="1" applyAlignment="1" applyProtection="1">
      <alignment horizontal="center"/>
      <protection hidden="1"/>
    </xf>
    <xf numFmtId="0" fontId="12" fillId="5" borderId="20" xfId="0" applyFont="1" applyFill="1" applyBorder="1" applyAlignment="1" applyProtection="1">
      <alignment horizontal="center"/>
      <protection hidden="1"/>
    </xf>
    <xf numFmtId="0" fontId="14" fillId="7" borderId="14" xfId="0" applyFont="1" applyFill="1" applyBorder="1" applyAlignment="1" applyProtection="1">
      <alignment horizontal="center" vertical="center" wrapText="1"/>
      <protection hidden="1"/>
    </xf>
    <xf numFmtId="0" fontId="14" fillId="7" borderId="15" xfId="0" applyFont="1" applyFill="1" applyBorder="1" applyAlignment="1" applyProtection="1">
      <alignment horizontal="center" vertical="center" wrapText="1"/>
      <protection hidden="1"/>
    </xf>
    <xf numFmtId="0" fontId="9" fillId="7" borderId="18" xfId="0" applyFont="1" applyFill="1" applyBorder="1" applyAlignment="1" applyProtection="1">
      <alignment horizontal="center" vertical="center" wrapText="1"/>
      <protection hidden="1"/>
    </xf>
    <xf numFmtId="0" fontId="9" fillId="7" borderId="19" xfId="0" applyFont="1" applyFill="1" applyBorder="1" applyAlignment="1" applyProtection="1">
      <alignment horizontal="center" vertical="center" wrapText="1"/>
      <protection hidden="1"/>
    </xf>
    <xf numFmtId="0" fontId="9" fillId="5" borderId="18" xfId="0" applyFont="1" applyFill="1" applyBorder="1" applyAlignment="1" applyProtection="1">
      <alignment horizontal="center"/>
      <protection hidden="1"/>
    </xf>
    <xf numFmtId="0" fontId="9" fillId="5" borderId="19" xfId="0" applyFont="1" applyFill="1" applyBorder="1" applyAlignment="1" applyProtection="1">
      <alignment horizontal="center"/>
      <protection hidden="1"/>
    </xf>
    <xf numFmtId="0" fontId="9" fillId="5" borderId="20" xfId="0" applyFont="1" applyFill="1" applyBorder="1" applyAlignment="1" applyProtection="1">
      <alignment horizontal="center"/>
      <protection hidden="1"/>
    </xf>
    <xf numFmtId="0" fontId="20" fillId="7" borderId="33" xfId="0" applyFont="1" applyFill="1" applyBorder="1" applyAlignment="1" applyProtection="1">
      <alignment horizontal="center" vertical="center" wrapText="1"/>
      <protection hidden="1"/>
    </xf>
    <xf numFmtId="0" fontId="20" fillId="7" borderId="25" xfId="0" applyFont="1" applyFill="1" applyBorder="1" applyAlignment="1" applyProtection="1">
      <alignment horizontal="center" vertical="center" wrapText="1"/>
      <protection hidden="1"/>
    </xf>
    <xf numFmtId="0" fontId="12" fillId="7" borderId="18" xfId="0" applyFont="1" applyFill="1" applyBorder="1" applyAlignment="1" applyProtection="1">
      <alignment horizontal="center"/>
      <protection hidden="1"/>
    </xf>
    <xf numFmtId="0" fontId="12" fillId="7" borderId="19" xfId="0" applyFont="1" applyFill="1" applyBorder="1" applyAlignment="1" applyProtection="1">
      <alignment horizontal="center"/>
      <protection hidden="1"/>
    </xf>
    <xf numFmtId="0" fontId="12" fillId="7" borderId="20" xfId="0" applyFont="1" applyFill="1" applyBorder="1" applyAlignment="1" applyProtection="1">
      <alignment horizontal="center"/>
      <protection hidden="1"/>
    </xf>
    <xf numFmtId="0" fontId="3" fillId="6" borderId="18" xfId="0" applyFont="1" applyFill="1" applyBorder="1" applyAlignment="1" applyProtection="1">
      <alignment horizontal="center" vertical="center" wrapText="1"/>
      <protection hidden="1"/>
    </xf>
    <xf numFmtId="0" fontId="3" fillId="6" borderId="19" xfId="0" applyFont="1" applyFill="1" applyBorder="1" applyAlignment="1" applyProtection="1">
      <alignment horizontal="center" vertical="center" wrapText="1"/>
      <protection hidden="1"/>
    </xf>
    <xf numFmtId="0" fontId="3" fillId="6" borderId="20" xfId="0" applyFont="1" applyFill="1" applyBorder="1" applyAlignment="1" applyProtection="1">
      <alignment horizontal="center" vertical="center" wrapText="1"/>
      <protection hidden="1"/>
    </xf>
    <xf numFmtId="0" fontId="9" fillId="7" borderId="25" xfId="0" applyFont="1" applyFill="1" applyBorder="1" applyAlignment="1" applyProtection="1">
      <alignment horizontal="center" vertical="center" wrapText="1"/>
      <protection hidden="1"/>
    </xf>
    <xf numFmtId="0" fontId="9" fillId="7" borderId="56" xfId="0" applyFont="1" applyFill="1" applyBorder="1" applyAlignment="1" applyProtection="1">
      <alignment horizontal="center" vertical="center" wrapText="1"/>
      <protection hidden="1"/>
    </xf>
    <xf numFmtId="0" fontId="9" fillId="7" borderId="20" xfId="0" applyFont="1" applyFill="1" applyBorder="1" applyAlignment="1" applyProtection="1">
      <alignment horizontal="center" vertical="center" wrapText="1"/>
      <protection hidden="1"/>
    </xf>
    <xf numFmtId="0" fontId="9" fillId="7" borderId="33" xfId="0" applyFont="1" applyFill="1" applyBorder="1" applyAlignment="1" applyProtection="1">
      <alignment horizontal="center" vertical="center" wrapText="1"/>
      <protection hidden="1"/>
    </xf>
    <xf numFmtId="0" fontId="3" fillId="6" borderId="40" xfId="0" applyFont="1" applyFill="1" applyBorder="1" applyAlignment="1" applyProtection="1">
      <alignment horizontal="center" vertical="center" wrapText="1"/>
      <protection hidden="1"/>
    </xf>
    <xf numFmtId="0" fontId="3" fillId="6" borderId="41" xfId="0" applyFont="1" applyFill="1" applyBorder="1" applyAlignment="1" applyProtection="1">
      <alignment horizontal="center" vertical="center" wrapText="1"/>
      <protection hidden="1"/>
    </xf>
    <xf numFmtId="0" fontId="16" fillId="3" borderId="28" xfId="0" applyFont="1" applyFill="1" applyBorder="1" applyAlignment="1" applyProtection="1">
      <alignment horizontal="center" vertical="center"/>
      <protection hidden="1"/>
    </xf>
    <xf numFmtId="0" fontId="16" fillId="3" borderId="24" xfId="0" applyFont="1" applyFill="1" applyBorder="1" applyAlignment="1" applyProtection="1">
      <alignment horizontal="center" vertical="center"/>
      <protection hidden="1"/>
    </xf>
    <xf numFmtId="0" fontId="16" fillId="3" borderId="26" xfId="0" applyFont="1" applyFill="1" applyBorder="1" applyAlignment="1" applyProtection="1">
      <alignment horizontal="center"/>
      <protection hidden="1"/>
    </xf>
    <xf numFmtId="0" fontId="16" fillId="3" borderId="30" xfId="0" applyFont="1" applyFill="1" applyBorder="1" applyAlignment="1" applyProtection="1">
      <alignment horizontal="center"/>
      <protection hidden="1"/>
    </xf>
    <xf numFmtId="0" fontId="16" fillId="3" borderId="27" xfId="0" applyFont="1" applyFill="1" applyBorder="1" applyAlignment="1" applyProtection="1">
      <alignment horizontal="center"/>
      <protection hidden="1"/>
    </xf>
    <xf numFmtId="0" fontId="16" fillId="3" borderId="18" xfId="0" applyFont="1" applyFill="1" applyBorder="1" applyAlignment="1" applyProtection="1">
      <alignment horizontal="center"/>
      <protection hidden="1"/>
    </xf>
    <xf numFmtId="0" fontId="16" fillId="3" borderId="19" xfId="0" applyFont="1" applyFill="1" applyBorder="1" applyAlignment="1" applyProtection="1">
      <alignment horizontal="center"/>
      <protection hidden="1"/>
    </xf>
    <xf numFmtId="0" fontId="16" fillId="3" borderId="20" xfId="0" applyFont="1" applyFill="1" applyBorder="1" applyAlignment="1" applyProtection="1">
      <alignment horizontal="center"/>
      <protection hidden="1"/>
    </xf>
    <xf numFmtId="0" fontId="16" fillId="3" borderId="51" xfId="0" applyFont="1" applyFill="1" applyBorder="1" applyAlignment="1" applyProtection="1">
      <alignment horizontal="center"/>
      <protection hidden="1"/>
    </xf>
    <xf numFmtId="0" fontId="16" fillId="3" borderId="31" xfId="0" applyFont="1" applyFill="1" applyBorder="1" applyAlignment="1" applyProtection="1">
      <alignment horizontal="center"/>
      <protection hidden="1"/>
    </xf>
  </cellXfs>
  <cellStyles count="5">
    <cellStyle name="Euro" xfId="1" xr:uid="{00000000-0005-0000-0000-000000000000}"/>
    <cellStyle name="Millares" xfId="2" builtinId="3"/>
    <cellStyle name="Moneda" xfId="3" builtinId="4"/>
    <cellStyle name="Normal" xfId="0" builtinId="0"/>
    <cellStyle name="Normal 2" xfId="4" xr:uid="{00000000-0005-0000-0000-000004000000}"/>
  </cellStyles>
  <dxfs count="0"/>
  <tableStyles count="0" defaultTableStyle="TableStyleMedium9" defaultPivotStyle="PivotStyleLight16"/>
  <colors>
    <mruColors>
      <color rgb="FFFF5050"/>
      <color rgb="FF9B1C2A"/>
      <color rgb="FF001E61"/>
      <color rgb="FFA32037"/>
      <color rgb="FFBFBFBF"/>
      <color rgb="FFA79466"/>
      <color rgb="FF9BA9B8"/>
      <color rgb="FFCBD7EE"/>
      <color rgb="FF1A2E3C"/>
      <color rgb="FF78283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41015</xdr:colOff>
      <xdr:row>6</xdr:row>
      <xdr:rowOff>223143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F74F076-4018-4C90-9906-AEAE9598F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1020907</xdr:colOff>
      <xdr:row>7</xdr:row>
      <xdr:rowOff>53187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C6749BC-96B8-42BC-A3B7-9721F8D6B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334049</xdr:colOff>
      <xdr:row>7</xdr:row>
      <xdr:rowOff>30962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836417-2905-4760-BF1B-F05765BA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5</xdr:col>
      <xdr:colOff>1379418</xdr:colOff>
      <xdr:row>6</xdr:row>
      <xdr:rowOff>164312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4383990A-87EB-498F-AE10-F82192BBA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17</xdr:col>
      <xdr:colOff>30307</xdr:colOff>
      <xdr:row>7</xdr:row>
      <xdr:rowOff>30962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3C143BE-E557-431D-8D6F-9A37C541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10</xdr:col>
      <xdr:colOff>124499</xdr:colOff>
      <xdr:row>6</xdr:row>
      <xdr:rowOff>192887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599D908-21AC-4EFD-82B5-F9080E035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365986</xdr:colOff>
      <xdr:row>7</xdr:row>
      <xdr:rowOff>66261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F5DB9A-F59C-4324-9BA0-4E6D048C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3074" cy="11644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M96"/>
  <sheetViews>
    <sheetView tabSelected="1" zoomScale="85" zoomScaleNormal="85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2.33203125" style="1" customWidth="1"/>
    <col min="2" max="2" width="37.6640625" style="1" customWidth="1"/>
    <col min="3" max="3" width="18.6640625" style="1" customWidth="1"/>
    <col min="4" max="4" width="17.33203125" style="1" customWidth="1"/>
    <col min="5" max="5" width="16.6640625" style="1" customWidth="1"/>
    <col min="6" max="6" width="23.33203125" style="1" customWidth="1"/>
    <col min="7" max="7" width="21.44140625" style="1" customWidth="1"/>
    <col min="8" max="8" width="17.6640625" style="30" customWidth="1"/>
    <col min="9" max="9" width="12.33203125" style="30" customWidth="1"/>
    <col min="10" max="10" width="15.44140625" style="30" customWidth="1"/>
    <col min="11" max="11" width="15.33203125" style="1" customWidth="1"/>
    <col min="12" max="16384" width="11.44140625" style="1"/>
  </cols>
  <sheetData>
    <row r="7" spans="1:12" ht="18.75" customHeight="1" x14ac:dyDescent="0.25"/>
    <row r="8" spans="1:12" ht="13.8" x14ac:dyDescent="0.25">
      <c r="A8" s="6" t="s">
        <v>9</v>
      </c>
      <c r="F8" s="58"/>
      <c r="G8" s="58"/>
      <c r="H8" s="59"/>
      <c r="I8" s="59"/>
      <c r="J8" s="59"/>
      <c r="K8" s="60"/>
      <c r="L8" s="60"/>
    </row>
    <row r="9" spans="1:12" x14ac:dyDescent="0.25">
      <c r="A9" s="3" t="s">
        <v>108</v>
      </c>
      <c r="F9" s="8"/>
      <c r="G9" s="8"/>
    </row>
    <row r="10" spans="1:12" ht="13.8" thickBot="1" x14ac:dyDescent="0.3">
      <c r="A10" s="3"/>
      <c r="F10" s="8"/>
      <c r="G10" s="8"/>
    </row>
    <row r="11" spans="1:12" ht="13.8" thickBot="1" x14ac:dyDescent="0.3">
      <c r="A11" s="3"/>
      <c r="D11" s="371" t="s">
        <v>47</v>
      </c>
      <c r="E11" s="372"/>
      <c r="F11" s="372"/>
      <c r="G11" s="372"/>
      <c r="H11" s="372"/>
      <c r="I11" s="372"/>
      <c r="J11" s="373"/>
    </row>
    <row r="12" spans="1:12" ht="14.4" thickBot="1" x14ac:dyDescent="0.3">
      <c r="A12" s="6"/>
      <c r="C12" s="133" t="s">
        <v>84</v>
      </c>
      <c r="D12" s="136" t="s">
        <v>79</v>
      </c>
      <c r="E12" s="137" t="s">
        <v>88</v>
      </c>
      <c r="F12" s="134" t="s">
        <v>89</v>
      </c>
      <c r="G12" s="308" t="s">
        <v>109</v>
      </c>
      <c r="H12" s="143" t="s">
        <v>110</v>
      </c>
      <c r="I12" s="387" t="s">
        <v>111</v>
      </c>
      <c r="J12" s="388"/>
    </row>
    <row r="13" spans="1:12" ht="13.8" x14ac:dyDescent="0.25">
      <c r="A13" s="6"/>
      <c r="B13" s="102" t="s">
        <v>64</v>
      </c>
      <c r="C13" s="374" t="s">
        <v>85</v>
      </c>
      <c r="D13" s="14">
        <v>1</v>
      </c>
      <c r="E13" s="138"/>
      <c r="F13" s="107">
        <v>9</v>
      </c>
      <c r="G13" s="252">
        <f>20+4</f>
        <v>24</v>
      </c>
      <c r="H13" s="268">
        <v>20</v>
      </c>
      <c r="I13" s="381">
        <v>27</v>
      </c>
      <c r="J13" s="382"/>
    </row>
    <row r="14" spans="1:12" ht="13.8" x14ac:dyDescent="0.25">
      <c r="A14" s="6"/>
      <c r="B14" s="91" t="s">
        <v>106</v>
      </c>
      <c r="C14" s="375"/>
      <c r="D14" s="16">
        <v>5</v>
      </c>
      <c r="E14" s="139"/>
      <c r="F14" s="101">
        <v>78</v>
      </c>
      <c r="G14" s="253">
        <f>422+26</f>
        <v>448</v>
      </c>
      <c r="H14" s="269">
        <v>390</v>
      </c>
      <c r="I14" s="383">
        <v>470</v>
      </c>
      <c r="J14" s="384"/>
    </row>
    <row r="15" spans="1:12" ht="14.4" thickBot="1" x14ac:dyDescent="0.3">
      <c r="A15" s="6"/>
      <c r="B15" s="103" t="s">
        <v>65</v>
      </c>
      <c r="C15" s="376"/>
      <c r="D15" s="53">
        <v>2</v>
      </c>
      <c r="E15" s="140"/>
      <c r="F15" s="135">
        <v>16</v>
      </c>
      <c r="G15" s="254">
        <f>29+3</f>
        <v>32</v>
      </c>
      <c r="H15" s="270">
        <v>31</v>
      </c>
      <c r="I15" s="385">
        <v>20</v>
      </c>
      <c r="J15" s="386"/>
    </row>
    <row r="16" spans="1:12" ht="13.8" x14ac:dyDescent="0.25">
      <c r="A16" s="6"/>
      <c r="B16" s="93" t="s">
        <v>64</v>
      </c>
      <c r="C16" s="377" t="s">
        <v>86</v>
      </c>
      <c r="D16" s="32">
        <v>16</v>
      </c>
      <c r="E16" s="303">
        <v>24</v>
      </c>
      <c r="F16" s="57">
        <v>0</v>
      </c>
      <c r="G16" s="255">
        <v>9</v>
      </c>
      <c r="H16" s="268">
        <v>0</v>
      </c>
      <c r="I16" s="389">
        <v>0</v>
      </c>
      <c r="J16" s="390"/>
    </row>
    <row r="17" spans="1:11" ht="13.8" x14ac:dyDescent="0.25">
      <c r="A17" s="6"/>
      <c r="B17" s="93" t="s">
        <v>87</v>
      </c>
      <c r="C17" s="377"/>
      <c r="D17" s="33">
        <v>5</v>
      </c>
      <c r="E17" s="305">
        <v>11</v>
      </c>
      <c r="F17" s="57">
        <v>14</v>
      </c>
      <c r="G17" s="253">
        <v>5</v>
      </c>
      <c r="H17" s="269">
        <v>0</v>
      </c>
      <c r="I17" s="379">
        <v>0</v>
      </c>
      <c r="J17" s="380"/>
    </row>
    <row r="18" spans="1:11" ht="13.8" x14ac:dyDescent="0.25">
      <c r="A18" s="6"/>
      <c r="B18" s="91" t="s">
        <v>106</v>
      </c>
      <c r="C18" s="377"/>
      <c r="D18" s="33">
        <v>733</v>
      </c>
      <c r="E18" s="305">
        <v>1020</v>
      </c>
      <c r="F18" s="101">
        <v>457</v>
      </c>
      <c r="G18" s="253">
        <v>123</v>
      </c>
      <c r="H18" s="269">
        <v>0</v>
      </c>
      <c r="I18" s="379">
        <v>0</v>
      </c>
      <c r="J18" s="380"/>
    </row>
    <row r="19" spans="1:11" ht="14.4" thickBot="1" x14ac:dyDescent="0.3">
      <c r="A19" s="6"/>
      <c r="B19" s="92" t="s">
        <v>65</v>
      </c>
      <c r="C19" s="378"/>
      <c r="D19" s="141">
        <v>46</v>
      </c>
      <c r="E19" s="142">
        <v>36</v>
      </c>
      <c r="F19" s="135">
        <v>13</v>
      </c>
      <c r="G19" s="256">
        <v>9</v>
      </c>
      <c r="H19" s="271">
        <v>0</v>
      </c>
      <c r="I19" s="391">
        <v>0</v>
      </c>
      <c r="J19" s="392"/>
    </row>
    <row r="20" spans="1:11" ht="13.8" x14ac:dyDescent="0.25">
      <c r="A20" s="6"/>
      <c r="F20" s="8"/>
      <c r="G20" s="8"/>
    </row>
    <row r="21" spans="1:11" x14ac:dyDescent="0.25">
      <c r="A21" s="3" t="s">
        <v>112</v>
      </c>
    </row>
    <row r="22" spans="1:11" ht="13.8" thickBot="1" x14ac:dyDescent="0.3"/>
    <row r="23" spans="1:11" x14ac:dyDescent="0.25">
      <c r="B23" s="357" t="s">
        <v>51</v>
      </c>
      <c r="C23" s="359" t="s">
        <v>53</v>
      </c>
      <c r="D23" s="363"/>
      <c r="E23" s="360"/>
      <c r="F23" s="359" t="s">
        <v>52</v>
      </c>
      <c r="G23" s="360"/>
      <c r="H23" s="367" t="s">
        <v>92</v>
      </c>
      <c r="I23" s="369" t="s">
        <v>73</v>
      </c>
      <c r="J23" s="365" t="s">
        <v>55</v>
      </c>
      <c r="K23" s="366"/>
    </row>
    <row r="24" spans="1:11" ht="13.8" thickBot="1" x14ac:dyDescent="0.3">
      <c r="B24" s="358"/>
      <c r="C24" s="361"/>
      <c r="D24" s="364"/>
      <c r="E24" s="362"/>
      <c r="F24" s="361"/>
      <c r="G24" s="362"/>
      <c r="H24" s="368"/>
      <c r="I24" s="370"/>
      <c r="J24" s="109" t="s">
        <v>107</v>
      </c>
      <c r="K24" s="110" t="s">
        <v>54</v>
      </c>
    </row>
    <row r="25" spans="1:11" ht="12.75" customHeight="1" x14ac:dyDescent="0.25">
      <c r="B25" s="241" t="s">
        <v>130</v>
      </c>
      <c r="C25" s="348" t="s">
        <v>131</v>
      </c>
      <c r="D25" s="348"/>
      <c r="E25" s="348"/>
      <c r="F25" s="349" t="s">
        <v>134</v>
      </c>
      <c r="G25" s="349"/>
      <c r="H25" s="250" t="s">
        <v>172</v>
      </c>
      <c r="I25" s="340">
        <v>44601</v>
      </c>
      <c r="J25" s="242">
        <v>25</v>
      </c>
      <c r="K25" s="243">
        <v>1</v>
      </c>
    </row>
    <row r="26" spans="1:11" ht="12.75" customHeight="1" x14ac:dyDescent="0.25">
      <c r="B26" s="241" t="s">
        <v>149</v>
      </c>
      <c r="C26" s="348" t="s">
        <v>150</v>
      </c>
      <c r="D26" s="348"/>
      <c r="E26" s="348"/>
      <c r="F26" s="349" t="s">
        <v>135</v>
      </c>
      <c r="G26" s="349"/>
      <c r="H26" s="250" t="s">
        <v>85</v>
      </c>
      <c r="I26" s="340">
        <v>44627</v>
      </c>
      <c r="J26" s="242">
        <v>7</v>
      </c>
      <c r="K26" s="243">
        <v>1</v>
      </c>
    </row>
    <row r="27" spans="1:11" ht="12.75" customHeight="1" x14ac:dyDescent="0.25">
      <c r="B27" s="241" t="s">
        <v>130</v>
      </c>
      <c r="C27" s="348" t="s">
        <v>131</v>
      </c>
      <c r="D27" s="348"/>
      <c r="E27" s="348"/>
      <c r="F27" s="349" t="s">
        <v>136</v>
      </c>
      <c r="G27" s="349"/>
      <c r="H27" s="250" t="s">
        <v>85</v>
      </c>
      <c r="I27" s="340">
        <v>44627</v>
      </c>
      <c r="J27" s="242">
        <v>4</v>
      </c>
      <c r="K27" s="243">
        <v>1</v>
      </c>
    </row>
    <row r="28" spans="1:11" ht="12.75" customHeight="1" x14ac:dyDescent="0.25">
      <c r="B28" s="241" t="s">
        <v>130</v>
      </c>
      <c r="C28" s="348" t="s">
        <v>131</v>
      </c>
      <c r="D28" s="348"/>
      <c r="E28" s="348"/>
      <c r="F28" s="349" t="s">
        <v>127</v>
      </c>
      <c r="G28" s="349"/>
      <c r="H28" s="250" t="s">
        <v>85</v>
      </c>
      <c r="I28" s="340">
        <v>44627</v>
      </c>
      <c r="J28" s="242">
        <v>2</v>
      </c>
      <c r="K28" s="244">
        <v>1</v>
      </c>
    </row>
    <row r="29" spans="1:11" ht="12.75" customHeight="1" x14ac:dyDescent="0.25">
      <c r="B29" s="241" t="s">
        <v>130</v>
      </c>
      <c r="C29" s="348" t="s">
        <v>131</v>
      </c>
      <c r="D29" s="348"/>
      <c r="E29" s="348"/>
      <c r="F29" s="349" t="s">
        <v>137</v>
      </c>
      <c r="G29" s="349"/>
      <c r="H29" s="250" t="s">
        <v>85</v>
      </c>
      <c r="I29" s="340">
        <v>44627</v>
      </c>
      <c r="J29" s="242">
        <v>2</v>
      </c>
      <c r="K29" s="244">
        <v>1</v>
      </c>
    </row>
    <row r="30" spans="1:11" ht="12.75" customHeight="1" x14ac:dyDescent="0.25">
      <c r="B30" s="241" t="s">
        <v>130</v>
      </c>
      <c r="C30" s="348" t="s">
        <v>131</v>
      </c>
      <c r="D30" s="348"/>
      <c r="E30" s="348"/>
      <c r="F30" s="349" t="s">
        <v>128</v>
      </c>
      <c r="G30" s="349"/>
      <c r="H30" s="250" t="s">
        <v>85</v>
      </c>
      <c r="I30" s="340">
        <v>44627</v>
      </c>
      <c r="J30" s="242">
        <v>2</v>
      </c>
      <c r="K30" s="243">
        <v>1</v>
      </c>
    </row>
    <row r="31" spans="1:11" ht="12.75" customHeight="1" x14ac:dyDescent="0.25">
      <c r="B31" s="241" t="s">
        <v>151</v>
      </c>
      <c r="C31" s="348" t="s">
        <v>152</v>
      </c>
      <c r="D31" s="348"/>
      <c r="E31" s="348"/>
      <c r="F31" s="349" t="s">
        <v>163</v>
      </c>
      <c r="G31" s="349"/>
      <c r="H31" s="250" t="s">
        <v>85</v>
      </c>
      <c r="I31" s="340">
        <v>44703</v>
      </c>
      <c r="J31" s="242">
        <v>0</v>
      </c>
      <c r="K31" s="243">
        <v>1</v>
      </c>
    </row>
    <row r="32" spans="1:11" ht="12.75" customHeight="1" x14ac:dyDescent="0.25">
      <c r="B32" s="241" t="s">
        <v>151</v>
      </c>
      <c r="C32" s="348" t="s">
        <v>152</v>
      </c>
      <c r="D32" s="348"/>
      <c r="E32" s="348"/>
      <c r="F32" s="349" t="s">
        <v>138</v>
      </c>
      <c r="G32" s="349"/>
      <c r="H32" s="250" t="s">
        <v>85</v>
      </c>
      <c r="I32" s="340">
        <v>44627</v>
      </c>
      <c r="J32" s="242">
        <v>7</v>
      </c>
      <c r="K32" s="244">
        <v>2</v>
      </c>
    </row>
    <row r="33" spans="2:13" ht="12.75" customHeight="1" x14ac:dyDescent="0.25">
      <c r="B33" s="241" t="s">
        <v>130</v>
      </c>
      <c r="C33" s="348" t="s">
        <v>131</v>
      </c>
      <c r="D33" s="348"/>
      <c r="E33" s="348"/>
      <c r="F33" s="349" t="s">
        <v>139</v>
      </c>
      <c r="G33" s="349"/>
      <c r="H33" s="250" t="s">
        <v>172</v>
      </c>
      <c r="I33" s="340">
        <v>44636</v>
      </c>
      <c r="J33" s="245">
        <v>24</v>
      </c>
      <c r="K33" s="246">
        <v>1</v>
      </c>
    </row>
    <row r="34" spans="2:13" ht="12.75" customHeight="1" x14ac:dyDescent="0.25">
      <c r="B34" s="241" t="s">
        <v>130</v>
      </c>
      <c r="C34" s="348" t="s">
        <v>131</v>
      </c>
      <c r="D34" s="348"/>
      <c r="E34" s="348"/>
      <c r="F34" s="349" t="s">
        <v>139</v>
      </c>
      <c r="G34" s="349"/>
      <c r="H34" s="250" t="s">
        <v>172</v>
      </c>
      <c r="I34" s="340">
        <v>44637</v>
      </c>
      <c r="J34" s="242">
        <v>19</v>
      </c>
      <c r="K34" s="247">
        <v>1</v>
      </c>
    </row>
    <row r="35" spans="2:13" ht="12.75" customHeight="1" x14ac:dyDescent="0.25">
      <c r="B35" s="241" t="s">
        <v>132</v>
      </c>
      <c r="C35" s="348" t="s">
        <v>133</v>
      </c>
      <c r="D35" s="348"/>
      <c r="E35" s="348"/>
      <c r="F35" s="349" t="s">
        <v>140</v>
      </c>
      <c r="G35" s="349"/>
      <c r="H35" s="250" t="s">
        <v>173</v>
      </c>
      <c r="I35" s="340">
        <v>44638</v>
      </c>
      <c r="J35" s="242">
        <v>1</v>
      </c>
      <c r="K35" s="247">
        <v>1</v>
      </c>
    </row>
    <row r="36" spans="2:13" ht="12.75" customHeight="1" x14ac:dyDescent="0.25">
      <c r="B36" s="241" t="s">
        <v>132</v>
      </c>
      <c r="C36" s="348" t="s">
        <v>133</v>
      </c>
      <c r="D36" s="348"/>
      <c r="E36" s="348"/>
      <c r="F36" s="349" t="s">
        <v>141</v>
      </c>
      <c r="G36" s="349"/>
      <c r="H36" s="250" t="s">
        <v>173</v>
      </c>
      <c r="I36" s="340">
        <v>44662</v>
      </c>
      <c r="J36" s="242">
        <v>3</v>
      </c>
      <c r="K36" s="247">
        <v>1</v>
      </c>
    </row>
    <row r="37" spans="2:13" ht="12.75" customHeight="1" x14ac:dyDescent="0.25">
      <c r="B37" s="241" t="s">
        <v>130</v>
      </c>
      <c r="C37" s="348" t="s">
        <v>131</v>
      </c>
      <c r="D37" s="348"/>
      <c r="E37" s="348"/>
      <c r="F37" s="349" t="s">
        <v>142</v>
      </c>
      <c r="G37" s="349"/>
      <c r="H37" s="250" t="s">
        <v>172</v>
      </c>
      <c r="I37" s="340">
        <v>44678</v>
      </c>
      <c r="J37" s="245">
        <v>24</v>
      </c>
      <c r="K37" s="246">
        <v>1</v>
      </c>
    </row>
    <row r="38" spans="2:13" ht="12.75" customHeight="1" x14ac:dyDescent="0.25">
      <c r="B38" s="241" t="s">
        <v>130</v>
      </c>
      <c r="C38" s="348" t="s">
        <v>131</v>
      </c>
      <c r="D38" s="348"/>
      <c r="E38" s="348"/>
      <c r="F38" s="349" t="s">
        <v>142</v>
      </c>
      <c r="G38" s="349"/>
      <c r="H38" s="250" t="s">
        <v>172</v>
      </c>
      <c r="I38" s="340">
        <v>44679</v>
      </c>
      <c r="J38" s="242">
        <v>19</v>
      </c>
      <c r="K38" s="247">
        <v>1</v>
      </c>
    </row>
    <row r="39" spans="2:13" ht="12.75" customHeight="1" x14ac:dyDescent="0.25">
      <c r="B39" s="124" t="s">
        <v>153</v>
      </c>
      <c r="C39" s="348" t="s">
        <v>153</v>
      </c>
      <c r="D39" s="348"/>
      <c r="E39" s="348"/>
      <c r="F39" s="349" t="s">
        <v>143</v>
      </c>
      <c r="G39" s="349"/>
      <c r="H39" s="250" t="s">
        <v>85</v>
      </c>
      <c r="I39" s="340">
        <v>44681</v>
      </c>
      <c r="J39" s="242">
        <v>213</v>
      </c>
      <c r="K39" s="247">
        <v>1</v>
      </c>
    </row>
    <row r="40" spans="2:13" ht="12.75" customHeight="1" x14ac:dyDescent="0.25">
      <c r="B40" s="241" t="s">
        <v>132</v>
      </c>
      <c r="C40" s="348" t="s">
        <v>133</v>
      </c>
      <c r="D40" s="348"/>
      <c r="E40" s="348"/>
      <c r="F40" s="349" t="s">
        <v>144</v>
      </c>
      <c r="G40" s="349"/>
      <c r="H40" s="250" t="s">
        <v>173</v>
      </c>
      <c r="I40" s="340">
        <v>44683</v>
      </c>
      <c r="J40" s="242">
        <v>3</v>
      </c>
      <c r="K40" s="247">
        <v>1</v>
      </c>
    </row>
    <row r="41" spans="2:13" ht="12.75" customHeight="1" x14ac:dyDescent="0.25">
      <c r="B41" s="241" t="s">
        <v>132</v>
      </c>
      <c r="C41" s="348" t="s">
        <v>133</v>
      </c>
      <c r="D41" s="348"/>
      <c r="E41" s="348"/>
      <c r="F41" s="349" t="s">
        <v>145</v>
      </c>
      <c r="G41" s="349"/>
      <c r="H41" s="250" t="s">
        <v>173</v>
      </c>
      <c r="I41" s="340">
        <v>44684</v>
      </c>
      <c r="J41" s="242">
        <v>5</v>
      </c>
      <c r="K41" s="247">
        <v>1</v>
      </c>
    </row>
    <row r="42" spans="2:13" ht="12.75" customHeight="1" x14ac:dyDescent="0.25">
      <c r="B42" s="124" t="s">
        <v>154</v>
      </c>
      <c r="C42" s="348" t="s">
        <v>155</v>
      </c>
      <c r="D42" s="348"/>
      <c r="E42" s="348"/>
      <c r="F42" s="349" t="s">
        <v>146</v>
      </c>
      <c r="G42" s="349"/>
      <c r="H42" s="250" t="s">
        <v>85</v>
      </c>
      <c r="I42" s="340">
        <v>44706</v>
      </c>
      <c r="J42" s="242">
        <v>2</v>
      </c>
      <c r="K42" s="247">
        <v>1</v>
      </c>
    </row>
    <row r="43" spans="2:13" ht="12.75" customHeight="1" x14ac:dyDescent="0.25">
      <c r="B43" s="241" t="s">
        <v>151</v>
      </c>
      <c r="C43" s="348" t="s">
        <v>159</v>
      </c>
      <c r="D43" s="348"/>
      <c r="E43" s="348"/>
      <c r="F43" s="349" t="s">
        <v>129</v>
      </c>
      <c r="G43" s="349"/>
      <c r="H43" s="250" t="s">
        <v>85</v>
      </c>
      <c r="I43" s="340">
        <v>44709</v>
      </c>
      <c r="J43" s="242">
        <v>29</v>
      </c>
      <c r="K43" s="243">
        <v>2</v>
      </c>
    </row>
    <row r="44" spans="2:13" ht="12.75" customHeight="1" x14ac:dyDescent="0.25">
      <c r="B44" s="124" t="s">
        <v>154</v>
      </c>
      <c r="C44" s="348" t="s">
        <v>156</v>
      </c>
      <c r="D44" s="348"/>
      <c r="E44" s="348"/>
      <c r="F44" s="349" t="s">
        <v>147</v>
      </c>
      <c r="G44" s="349"/>
      <c r="H44" s="250" t="s">
        <v>85</v>
      </c>
      <c r="I44" s="340">
        <v>44714</v>
      </c>
      <c r="J44" s="242">
        <v>12</v>
      </c>
      <c r="K44" s="243">
        <v>1</v>
      </c>
    </row>
    <row r="45" spans="2:13" ht="12.75" customHeight="1" x14ac:dyDescent="0.25">
      <c r="B45" s="241" t="s">
        <v>149</v>
      </c>
      <c r="C45" s="348" t="s">
        <v>150</v>
      </c>
      <c r="D45" s="348"/>
      <c r="E45" s="348"/>
      <c r="F45" s="349" t="s">
        <v>126</v>
      </c>
      <c r="G45" s="349"/>
      <c r="H45" s="250" t="s">
        <v>85</v>
      </c>
      <c r="I45" s="340">
        <v>44723</v>
      </c>
      <c r="J45" s="242">
        <v>2</v>
      </c>
      <c r="K45" s="247">
        <v>1</v>
      </c>
    </row>
    <row r="46" spans="2:13" ht="12.75" customHeight="1" x14ac:dyDescent="0.25">
      <c r="B46" s="241" t="s">
        <v>149</v>
      </c>
      <c r="C46" s="348" t="s">
        <v>150</v>
      </c>
      <c r="D46" s="348"/>
      <c r="E46" s="348"/>
      <c r="F46" s="349" t="s">
        <v>162</v>
      </c>
      <c r="G46" s="349"/>
      <c r="H46" s="250" t="s">
        <v>85</v>
      </c>
      <c r="I46" s="340">
        <v>44626</v>
      </c>
      <c r="J46" s="242">
        <v>3</v>
      </c>
      <c r="K46" s="244">
        <v>1</v>
      </c>
    </row>
    <row r="47" spans="2:13" ht="12.75" customHeight="1" x14ac:dyDescent="0.25">
      <c r="B47" s="241" t="s">
        <v>157</v>
      </c>
      <c r="C47" s="348" t="s">
        <v>158</v>
      </c>
      <c r="D47" s="348"/>
      <c r="E47" s="348"/>
      <c r="F47" s="349" t="s">
        <v>148</v>
      </c>
      <c r="G47" s="349"/>
      <c r="H47" s="250" t="s">
        <v>85</v>
      </c>
      <c r="I47" s="340">
        <v>44746</v>
      </c>
      <c r="J47" s="242">
        <v>25</v>
      </c>
      <c r="K47" s="244">
        <v>2</v>
      </c>
    </row>
    <row r="48" spans="2:13" s="23" customFormat="1" ht="12.75" customHeight="1" x14ac:dyDescent="0.25">
      <c r="B48" s="241" t="s">
        <v>157</v>
      </c>
      <c r="C48" s="348" t="s">
        <v>158</v>
      </c>
      <c r="D48" s="348"/>
      <c r="E48" s="348"/>
      <c r="F48" s="349" t="s">
        <v>148</v>
      </c>
      <c r="G48" s="349"/>
      <c r="H48" s="250" t="s">
        <v>85</v>
      </c>
      <c r="I48" s="340">
        <v>44753</v>
      </c>
      <c r="J48" s="242">
        <v>25</v>
      </c>
      <c r="K48" s="246">
        <v>2</v>
      </c>
      <c r="M48" s="1"/>
    </row>
    <row r="49" spans="2:13" s="23" customFormat="1" ht="12.75" customHeight="1" x14ac:dyDescent="0.25">
      <c r="B49" s="241" t="s">
        <v>151</v>
      </c>
      <c r="C49" s="348" t="s">
        <v>152</v>
      </c>
      <c r="D49" s="348"/>
      <c r="E49" s="348"/>
      <c r="F49" s="349" t="s">
        <v>129</v>
      </c>
      <c r="G49" s="349"/>
      <c r="H49" s="250" t="s">
        <v>85</v>
      </c>
      <c r="I49" s="340">
        <v>44709</v>
      </c>
      <c r="J49" s="242">
        <v>16</v>
      </c>
      <c r="K49" s="244">
        <v>3</v>
      </c>
      <c r="M49" s="1"/>
    </row>
    <row r="50" spans="2:13" ht="12.75" customHeight="1" x14ac:dyDescent="0.25">
      <c r="B50" s="241" t="s">
        <v>154</v>
      </c>
      <c r="C50" s="348" t="s">
        <v>160</v>
      </c>
      <c r="D50" s="348"/>
      <c r="E50" s="348"/>
      <c r="F50" s="349" t="s">
        <v>161</v>
      </c>
      <c r="G50" s="349"/>
      <c r="H50" s="251" t="s">
        <v>85</v>
      </c>
      <c r="I50" s="248">
        <v>44621</v>
      </c>
      <c r="J50" s="242">
        <v>47</v>
      </c>
      <c r="K50" s="244">
        <v>4</v>
      </c>
      <c r="M50" s="23"/>
    </row>
    <row r="51" spans="2:13" ht="12.75" customHeight="1" x14ac:dyDescent="0.25">
      <c r="B51" s="241" t="s">
        <v>164</v>
      </c>
      <c r="C51" s="348" t="s">
        <v>166</v>
      </c>
      <c r="D51" s="348"/>
      <c r="E51" s="348"/>
      <c r="F51" s="349" t="s">
        <v>165</v>
      </c>
      <c r="G51" s="349"/>
      <c r="H51" s="250" t="s">
        <v>85</v>
      </c>
      <c r="I51" s="248">
        <v>44702</v>
      </c>
      <c r="J51" s="242">
        <v>3</v>
      </c>
      <c r="K51" s="243">
        <v>1</v>
      </c>
    </row>
    <row r="52" spans="2:13" ht="12.75" customHeight="1" x14ac:dyDescent="0.25">
      <c r="B52" s="241" t="s">
        <v>132</v>
      </c>
      <c r="C52" s="348" t="s">
        <v>176</v>
      </c>
      <c r="D52" s="348"/>
      <c r="E52" s="348"/>
      <c r="F52" s="349" t="s">
        <v>174</v>
      </c>
      <c r="G52" s="349"/>
      <c r="H52" s="251" t="s">
        <v>85</v>
      </c>
      <c r="I52" s="249">
        <v>44694</v>
      </c>
      <c r="J52" s="234">
        <v>11</v>
      </c>
      <c r="K52" s="239">
        <v>1</v>
      </c>
      <c r="M52" s="23"/>
    </row>
    <row r="53" spans="2:13" ht="12.75" customHeight="1" x14ac:dyDescent="0.25">
      <c r="B53" s="124" t="s">
        <v>177</v>
      </c>
      <c r="C53" s="348" t="s">
        <v>178</v>
      </c>
      <c r="D53" s="348"/>
      <c r="E53" s="348"/>
      <c r="F53" s="349" t="s">
        <v>174</v>
      </c>
      <c r="G53" s="349"/>
      <c r="H53" s="251" t="s">
        <v>85</v>
      </c>
      <c r="I53" s="249">
        <v>44712</v>
      </c>
      <c r="J53" s="234">
        <v>10</v>
      </c>
      <c r="K53" s="239">
        <v>1</v>
      </c>
      <c r="M53" s="23"/>
    </row>
    <row r="54" spans="2:13" ht="12.75" customHeight="1" x14ac:dyDescent="0.25">
      <c r="B54" s="121" t="s">
        <v>149</v>
      </c>
      <c r="C54" s="347" t="s">
        <v>150</v>
      </c>
      <c r="D54" s="347"/>
      <c r="E54" s="347"/>
      <c r="F54" s="349" t="s">
        <v>185</v>
      </c>
      <c r="G54" s="349"/>
      <c r="H54" s="122" t="s">
        <v>85</v>
      </c>
      <c r="I54" s="341">
        <v>44644</v>
      </c>
      <c r="J54" s="7">
        <v>2</v>
      </c>
      <c r="K54" s="17">
        <v>1</v>
      </c>
    </row>
    <row r="55" spans="2:13" ht="12.75" customHeight="1" x14ac:dyDescent="0.25">
      <c r="B55" s="121" t="s">
        <v>164</v>
      </c>
      <c r="C55" s="347" t="s">
        <v>166</v>
      </c>
      <c r="D55" s="347"/>
      <c r="E55" s="347"/>
      <c r="F55" s="353" t="s">
        <v>190</v>
      </c>
      <c r="G55" s="354"/>
      <c r="H55" s="122" t="s">
        <v>85</v>
      </c>
      <c r="I55" s="341">
        <v>44656</v>
      </c>
      <c r="J55" s="7">
        <v>20</v>
      </c>
      <c r="K55" s="17">
        <v>1</v>
      </c>
    </row>
    <row r="56" spans="2:13" x14ac:dyDescent="0.25">
      <c r="B56" s="121" t="s">
        <v>164</v>
      </c>
      <c r="C56" s="347" t="s">
        <v>166</v>
      </c>
      <c r="D56" s="347"/>
      <c r="E56" s="347"/>
      <c r="F56" s="353" t="s">
        <v>191</v>
      </c>
      <c r="G56" s="354"/>
      <c r="H56" s="122" t="s">
        <v>85</v>
      </c>
      <c r="I56" s="341">
        <v>44698</v>
      </c>
      <c r="J56" s="7">
        <v>3</v>
      </c>
      <c r="K56" s="17">
        <v>1</v>
      </c>
    </row>
    <row r="57" spans="2:13" x14ac:dyDescent="0.25">
      <c r="B57" s="121" t="s">
        <v>197</v>
      </c>
      <c r="C57" s="347" t="s">
        <v>133</v>
      </c>
      <c r="D57" s="347"/>
      <c r="E57" s="347"/>
      <c r="F57" s="353" t="s">
        <v>198</v>
      </c>
      <c r="G57" s="354"/>
      <c r="H57" s="122" t="s">
        <v>85</v>
      </c>
      <c r="I57" s="341">
        <v>44708</v>
      </c>
      <c r="J57" s="7">
        <v>1</v>
      </c>
      <c r="K57" s="17">
        <v>0</v>
      </c>
    </row>
    <row r="58" spans="2:13" ht="12.75" customHeight="1" x14ac:dyDescent="0.25">
      <c r="B58" s="121" t="s">
        <v>149</v>
      </c>
      <c r="C58" s="347" t="s">
        <v>150</v>
      </c>
      <c r="D58" s="347"/>
      <c r="E58" s="347"/>
      <c r="F58" s="353" t="s">
        <v>186</v>
      </c>
      <c r="G58" s="354"/>
      <c r="H58" s="122" t="s">
        <v>85</v>
      </c>
      <c r="I58" s="341">
        <v>44813</v>
      </c>
      <c r="J58" s="7">
        <v>64</v>
      </c>
      <c r="K58" s="17">
        <v>1</v>
      </c>
    </row>
    <row r="59" spans="2:13" ht="12.75" customHeight="1" x14ac:dyDescent="0.25">
      <c r="B59" s="121" t="s">
        <v>149</v>
      </c>
      <c r="C59" s="350" t="s">
        <v>150</v>
      </c>
      <c r="D59" s="351"/>
      <c r="E59" s="352"/>
      <c r="F59" s="353" t="s">
        <v>187</v>
      </c>
      <c r="G59" s="354"/>
      <c r="H59" s="122" t="s">
        <v>85</v>
      </c>
      <c r="I59" s="341">
        <v>44821</v>
      </c>
      <c r="J59" s="126">
        <v>14</v>
      </c>
      <c r="K59" s="127">
        <v>3</v>
      </c>
    </row>
    <row r="60" spans="2:13" ht="12.75" customHeight="1" x14ac:dyDescent="0.25">
      <c r="B60" s="121" t="s">
        <v>149</v>
      </c>
      <c r="C60" s="347" t="s">
        <v>150</v>
      </c>
      <c r="D60" s="347"/>
      <c r="E60" s="347"/>
      <c r="F60" s="353" t="s">
        <v>188</v>
      </c>
      <c r="G60" s="354"/>
      <c r="H60" s="122" t="s">
        <v>85</v>
      </c>
      <c r="I60" s="341">
        <v>44851</v>
      </c>
      <c r="J60" s="66">
        <v>18</v>
      </c>
      <c r="K60" s="127">
        <v>1</v>
      </c>
    </row>
    <row r="61" spans="2:13" ht="12.75" customHeight="1" x14ac:dyDescent="0.25">
      <c r="B61" s="121" t="s">
        <v>149</v>
      </c>
      <c r="C61" s="347" t="s">
        <v>150</v>
      </c>
      <c r="D61" s="347"/>
      <c r="E61" s="347"/>
      <c r="F61" s="353" t="s">
        <v>189</v>
      </c>
      <c r="G61" s="354"/>
      <c r="H61" s="122" t="s">
        <v>85</v>
      </c>
      <c r="I61" s="341">
        <v>44863</v>
      </c>
      <c r="J61" s="123">
        <v>28</v>
      </c>
      <c r="K61" s="127">
        <v>1</v>
      </c>
    </row>
    <row r="62" spans="2:13" x14ac:dyDescent="0.25">
      <c r="B62" s="121" t="s">
        <v>164</v>
      </c>
      <c r="C62" s="347" t="s">
        <v>166</v>
      </c>
      <c r="D62" s="347"/>
      <c r="E62" s="347"/>
      <c r="F62" s="353" t="s">
        <v>192</v>
      </c>
      <c r="G62" s="354"/>
      <c r="H62" s="122" t="s">
        <v>85</v>
      </c>
      <c r="I62" s="342">
        <v>44788</v>
      </c>
      <c r="J62" s="7">
        <v>7</v>
      </c>
      <c r="K62" s="17">
        <v>2</v>
      </c>
    </row>
    <row r="63" spans="2:13" x14ac:dyDescent="0.25">
      <c r="B63" s="121" t="s">
        <v>164</v>
      </c>
      <c r="C63" s="347" t="s">
        <v>166</v>
      </c>
      <c r="D63" s="347"/>
      <c r="E63" s="347"/>
      <c r="F63" s="353" t="s">
        <v>193</v>
      </c>
      <c r="G63" s="354"/>
      <c r="H63" s="122" t="s">
        <v>85</v>
      </c>
      <c r="I63" s="342">
        <v>44868</v>
      </c>
      <c r="J63" s="123">
        <v>21</v>
      </c>
      <c r="K63" s="127">
        <v>2</v>
      </c>
    </row>
    <row r="64" spans="2:13" x14ac:dyDescent="0.25">
      <c r="B64" s="128" t="s">
        <v>194</v>
      </c>
      <c r="C64" s="347" t="s">
        <v>195</v>
      </c>
      <c r="D64" s="347"/>
      <c r="E64" s="347"/>
      <c r="F64" s="353" t="s">
        <v>196</v>
      </c>
      <c r="G64" s="354"/>
      <c r="H64" s="122" t="s">
        <v>85</v>
      </c>
      <c r="I64" s="341">
        <v>44829</v>
      </c>
      <c r="J64" s="123">
        <v>32</v>
      </c>
      <c r="K64" s="127">
        <v>2</v>
      </c>
    </row>
    <row r="65" spans="2:11" x14ac:dyDescent="0.25">
      <c r="B65" s="128" t="s">
        <v>194</v>
      </c>
      <c r="C65" s="347" t="s">
        <v>195</v>
      </c>
      <c r="D65" s="347"/>
      <c r="E65" s="347"/>
      <c r="F65" s="353" t="s">
        <v>196</v>
      </c>
      <c r="G65" s="354"/>
      <c r="H65" s="122" t="s">
        <v>85</v>
      </c>
      <c r="I65" s="341">
        <v>44829</v>
      </c>
      <c r="J65" s="123">
        <v>32</v>
      </c>
      <c r="K65" s="127">
        <v>2</v>
      </c>
    </row>
    <row r="66" spans="2:11" x14ac:dyDescent="0.25">
      <c r="B66" s="128" t="s">
        <v>194</v>
      </c>
      <c r="C66" s="347" t="s">
        <v>195</v>
      </c>
      <c r="D66" s="347"/>
      <c r="E66" s="347"/>
      <c r="F66" s="353" t="s">
        <v>196</v>
      </c>
      <c r="G66" s="354"/>
      <c r="H66" s="122" t="s">
        <v>85</v>
      </c>
      <c r="I66" s="341">
        <v>44830</v>
      </c>
      <c r="J66" s="123">
        <v>8</v>
      </c>
      <c r="K66" s="127">
        <v>2</v>
      </c>
    </row>
    <row r="67" spans="2:11" x14ac:dyDescent="0.25">
      <c r="B67" s="128" t="s">
        <v>194</v>
      </c>
      <c r="C67" s="347" t="s">
        <v>195</v>
      </c>
      <c r="D67" s="347"/>
      <c r="E67" s="347"/>
      <c r="F67" s="353" t="s">
        <v>196</v>
      </c>
      <c r="G67" s="354"/>
      <c r="H67" s="122" t="s">
        <v>85</v>
      </c>
      <c r="I67" s="341">
        <v>44833</v>
      </c>
      <c r="J67" s="123">
        <v>2</v>
      </c>
      <c r="K67" s="127">
        <v>2</v>
      </c>
    </row>
    <row r="68" spans="2:11" x14ac:dyDescent="0.25">
      <c r="B68" s="128" t="s">
        <v>194</v>
      </c>
      <c r="C68" s="347" t="s">
        <v>195</v>
      </c>
      <c r="D68" s="347"/>
      <c r="E68" s="347"/>
      <c r="F68" s="353" t="s">
        <v>196</v>
      </c>
      <c r="G68" s="354"/>
      <c r="H68" s="122" t="s">
        <v>85</v>
      </c>
      <c r="I68" s="341">
        <v>44836</v>
      </c>
      <c r="J68" s="123">
        <v>1</v>
      </c>
      <c r="K68" s="127">
        <v>2</v>
      </c>
    </row>
    <row r="69" spans="2:11" x14ac:dyDescent="0.25">
      <c r="B69" s="125" t="s">
        <v>157</v>
      </c>
      <c r="C69" s="347" t="s">
        <v>158</v>
      </c>
      <c r="D69" s="347"/>
      <c r="E69" s="347"/>
      <c r="F69" s="353" t="s">
        <v>187</v>
      </c>
      <c r="G69" s="354"/>
      <c r="H69" s="122" t="s">
        <v>85</v>
      </c>
      <c r="I69" s="341">
        <v>44842</v>
      </c>
      <c r="J69" s="123">
        <v>25</v>
      </c>
      <c r="K69" s="127">
        <v>2</v>
      </c>
    </row>
    <row r="70" spans="2:11" x14ac:dyDescent="0.25">
      <c r="B70" s="125" t="s">
        <v>157</v>
      </c>
      <c r="C70" s="347" t="s">
        <v>158</v>
      </c>
      <c r="D70" s="347"/>
      <c r="E70" s="347"/>
      <c r="F70" s="353" t="s">
        <v>212</v>
      </c>
      <c r="G70" s="354"/>
      <c r="H70" s="122" t="s">
        <v>85</v>
      </c>
      <c r="I70" s="342">
        <v>44851</v>
      </c>
      <c r="J70" s="123">
        <v>1</v>
      </c>
      <c r="K70" s="127">
        <v>1</v>
      </c>
    </row>
    <row r="71" spans="2:11" x14ac:dyDescent="0.25">
      <c r="B71" s="125" t="s">
        <v>199</v>
      </c>
      <c r="C71" s="347" t="s">
        <v>200</v>
      </c>
      <c r="D71" s="347"/>
      <c r="E71" s="347"/>
      <c r="F71" s="353" t="s">
        <v>201</v>
      </c>
      <c r="G71" s="354"/>
      <c r="H71" s="122" t="s">
        <v>85</v>
      </c>
      <c r="I71" s="342">
        <v>44844</v>
      </c>
      <c r="J71" s="123">
        <v>21</v>
      </c>
      <c r="K71" s="127">
        <v>3</v>
      </c>
    </row>
    <row r="72" spans="2:11" x14ac:dyDescent="0.25">
      <c r="B72" s="129" t="s">
        <v>154</v>
      </c>
      <c r="C72" s="347" t="s">
        <v>202</v>
      </c>
      <c r="D72" s="347"/>
      <c r="E72" s="347"/>
      <c r="F72" s="353" t="s">
        <v>203</v>
      </c>
      <c r="G72" s="354"/>
      <c r="H72" s="122" t="s">
        <v>85</v>
      </c>
      <c r="I72" s="342">
        <v>44861</v>
      </c>
      <c r="J72" s="123">
        <v>2</v>
      </c>
      <c r="K72" s="127">
        <v>1</v>
      </c>
    </row>
    <row r="73" spans="2:11" x14ac:dyDescent="0.25">
      <c r="B73" s="129" t="s">
        <v>204</v>
      </c>
      <c r="C73" s="347" t="s">
        <v>205</v>
      </c>
      <c r="D73" s="347"/>
      <c r="E73" s="347"/>
      <c r="F73" s="353" t="s">
        <v>206</v>
      </c>
      <c r="G73" s="354"/>
      <c r="H73" s="122" t="s">
        <v>85</v>
      </c>
      <c r="I73" s="341">
        <v>44865</v>
      </c>
      <c r="J73" s="66">
        <v>87</v>
      </c>
      <c r="K73" s="127">
        <v>2</v>
      </c>
    </row>
    <row r="74" spans="2:11" x14ac:dyDescent="0.25">
      <c r="B74" s="125" t="s">
        <v>151</v>
      </c>
      <c r="C74" s="347" t="s">
        <v>151</v>
      </c>
      <c r="D74" s="347"/>
      <c r="E74" s="347"/>
      <c r="F74" s="353" t="s">
        <v>207</v>
      </c>
      <c r="G74" s="354"/>
      <c r="H74" s="122" t="s">
        <v>85</v>
      </c>
      <c r="I74" s="342">
        <v>44903</v>
      </c>
      <c r="J74" s="123">
        <v>15</v>
      </c>
      <c r="K74" s="127">
        <v>2</v>
      </c>
    </row>
    <row r="75" spans="2:11" x14ac:dyDescent="0.25">
      <c r="B75" s="129" t="s">
        <v>208</v>
      </c>
      <c r="C75" s="347" t="s">
        <v>208</v>
      </c>
      <c r="D75" s="347"/>
      <c r="E75" s="347"/>
      <c r="F75" s="353" t="s">
        <v>209</v>
      </c>
      <c r="G75" s="354"/>
      <c r="H75" s="122" t="s">
        <v>85</v>
      </c>
      <c r="I75" s="342">
        <v>44872</v>
      </c>
      <c r="J75" s="123">
        <v>1</v>
      </c>
      <c r="K75" s="127">
        <v>0</v>
      </c>
    </row>
    <row r="76" spans="2:11" x14ac:dyDescent="0.25">
      <c r="B76" s="129" t="s">
        <v>208</v>
      </c>
      <c r="C76" s="347" t="s">
        <v>210</v>
      </c>
      <c r="D76" s="347"/>
      <c r="E76" s="347"/>
      <c r="F76" s="353" t="s">
        <v>211</v>
      </c>
      <c r="G76" s="354"/>
      <c r="H76" s="122" t="s">
        <v>85</v>
      </c>
      <c r="I76" s="342">
        <v>44891</v>
      </c>
      <c r="J76" s="123">
        <v>1</v>
      </c>
      <c r="K76" s="127">
        <v>0</v>
      </c>
    </row>
    <row r="77" spans="2:11" x14ac:dyDescent="0.25">
      <c r="B77" s="129" t="s">
        <v>215</v>
      </c>
      <c r="C77" s="347" t="s">
        <v>178</v>
      </c>
      <c r="D77" s="347"/>
      <c r="E77" s="347"/>
      <c r="F77" s="353" t="s">
        <v>213</v>
      </c>
      <c r="G77" s="354"/>
      <c r="H77" s="122" t="s">
        <v>85</v>
      </c>
      <c r="I77" s="342">
        <v>44830</v>
      </c>
      <c r="J77" s="123">
        <v>10</v>
      </c>
      <c r="K77" s="127">
        <v>0</v>
      </c>
    </row>
    <row r="78" spans="2:11" x14ac:dyDescent="0.25">
      <c r="B78" s="284" t="s">
        <v>164</v>
      </c>
      <c r="C78" s="347" t="s">
        <v>229</v>
      </c>
      <c r="D78" s="347"/>
      <c r="E78" s="347"/>
      <c r="F78" s="393" t="s">
        <v>224</v>
      </c>
      <c r="G78" s="394"/>
      <c r="H78" s="122" t="s">
        <v>85</v>
      </c>
      <c r="I78" s="343">
        <v>44935</v>
      </c>
      <c r="J78" s="285">
        <v>6</v>
      </c>
      <c r="K78" s="286">
        <v>0</v>
      </c>
    </row>
    <row r="79" spans="2:11" x14ac:dyDescent="0.25">
      <c r="B79" s="284" t="s">
        <v>164</v>
      </c>
      <c r="C79" s="347" t="s">
        <v>229</v>
      </c>
      <c r="D79" s="347"/>
      <c r="E79" s="347"/>
      <c r="F79" s="393" t="s">
        <v>225</v>
      </c>
      <c r="G79" s="394"/>
      <c r="H79" s="122" t="s">
        <v>85</v>
      </c>
      <c r="I79" s="343">
        <v>44935</v>
      </c>
      <c r="J79" s="285">
        <v>6</v>
      </c>
      <c r="K79" s="286">
        <v>0</v>
      </c>
    </row>
    <row r="80" spans="2:11" ht="13.8" x14ac:dyDescent="0.3">
      <c r="B80" s="284" t="s">
        <v>164</v>
      </c>
      <c r="C80" s="347" t="s">
        <v>229</v>
      </c>
      <c r="D80" s="347"/>
      <c r="E80" s="347"/>
      <c r="F80" s="403" t="s">
        <v>230</v>
      </c>
      <c r="G80" s="404"/>
      <c r="H80" s="122" t="s">
        <v>85</v>
      </c>
      <c r="I80" s="343">
        <v>45041</v>
      </c>
      <c r="J80" s="285">
        <v>20</v>
      </c>
      <c r="K80" s="286">
        <v>1</v>
      </c>
    </row>
    <row r="81" spans="2:11" x14ac:dyDescent="0.25">
      <c r="B81" s="284" t="s">
        <v>194</v>
      </c>
      <c r="C81" s="347" t="s">
        <v>195</v>
      </c>
      <c r="D81" s="347"/>
      <c r="E81" s="347"/>
      <c r="F81" s="393" t="s">
        <v>226</v>
      </c>
      <c r="G81" s="394"/>
      <c r="H81" s="122" t="s">
        <v>85</v>
      </c>
      <c r="I81" s="343">
        <v>44938</v>
      </c>
      <c r="J81" s="285">
        <v>15</v>
      </c>
      <c r="K81" s="286">
        <v>2</v>
      </c>
    </row>
    <row r="82" spans="2:11" ht="13.8" x14ac:dyDescent="0.3">
      <c r="B82" s="284" t="s">
        <v>154</v>
      </c>
      <c r="C82" s="347" t="s">
        <v>156</v>
      </c>
      <c r="D82" s="347"/>
      <c r="E82" s="347"/>
      <c r="F82" s="405" t="s">
        <v>227</v>
      </c>
      <c r="G82" s="406"/>
      <c r="H82" s="122" t="s">
        <v>85</v>
      </c>
      <c r="I82" s="343">
        <v>44896</v>
      </c>
      <c r="J82" s="285">
        <v>10</v>
      </c>
      <c r="K82" s="286">
        <v>1</v>
      </c>
    </row>
    <row r="83" spans="2:11" ht="13.8" x14ac:dyDescent="0.3">
      <c r="B83" s="284" t="s">
        <v>234</v>
      </c>
      <c r="C83" s="347" t="s">
        <v>150</v>
      </c>
      <c r="D83" s="347"/>
      <c r="E83" s="347"/>
      <c r="F83" s="407" t="s">
        <v>228</v>
      </c>
      <c r="G83" s="408"/>
      <c r="H83" s="122" t="s">
        <v>85</v>
      </c>
      <c r="I83" s="343">
        <v>44938</v>
      </c>
      <c r="J83" s="285">
        <v>3</v>
      </c>
      <c r="K83" s="286">
        <v>1</v>
      </c>
    </row>
    <row r="84" spans="2:11" ht="13.8" x14ac:dyDescent="0.3">
      <c r="B84" s="284" t="s">
        <v>194</v>
      </c>
      <c r="C84" s="347" t="s">
        <v>195</v>
      </c>
      <c r="D84" s="347"/>
      <c r="E84" s="347"/>
      <c r="F84" s="344" t="s">
        <v>240</v>
      </c>
      <c r="G84" s="344"/>
      <c r="H84" s="122" t="s">
        <v>85</v>
      </c>
      <c r="I84" s="343">
        <v>45039</v>
      </c>
      <c r="J84" s="285">
        <v>34</v>
      </c>
      <c r="K84" s="286">
        <v>2</v>
      </c>
    </row>
    <row r="85" spans="2:11" ht="13.8" x14ac:dyDescent="0.3">
      <c r="B85" s="284" t="s">
        <v>194</v>
      </c>
      <c r="C85" s="347" t="s">
        <v>195</v>
      </c>
      <c r="D85" s="347"/>
      <c r="E85" s="347"/>
      <c r="F85" s="345" t="s">
        <v>233</v>
      </c>
      <c r="G85" s="345"/>
      <c r="H85" s="122" t="s">
        <v>85</v>
      </c>
      <c r="I85" s="343">
        <v>45039</v>
      </c>
      <c r="J85" s="285">
        <v>30</v>
      </c>
      <c r="K85" s="286">
        <v>2</v>
      </c>
    </row>
    <row r="86" spans="2:11" ht="13.8" x14ac:dyDescent="0.3">
      <c r="B86" s="284" t="s">
        <v>151</v>
      </c>
      <c r="C86" s="347" t="s">
        <v>231</v>
      </c>
      <c r="D86" s="347"/>
      <c r="E86" s="347"/>
      <c r="F86" s="403" t="s">
        <v>129</v>
      </c>
      <c r="G86" s="404"/>
      <c r="H86" s="122" t="s">
        <v>85</v>
      </c>
      <c r="I86" s="343">
        <v>45073</v>
      </c>
      <c r="J86" s="285">
        <v>43</v>
      </c>
      <c r="K86" s="286">
        <v>3</v>
      </c>
    </row>
    <row r="87" spans="2:11" ht="13.8" x14ac:dyDescent="0.3">
      <c r="B87" s="284" t="s">
        <v>151</v>
      </c>
      <c r="C87" s="347" t="s">
        <v>232</v>
      </c>
      <c r="D87" s="347"/>
      <c r="E87" s="347"/>
      <c r="F87" s="403" t="s">
        <v>129</v>
      </c>
      <c r="G87" s="404"/>
      <c r="H87" s="122" t="s">
        <v>85</v>
      </c>
      <c r="I87" s="343">
        <v>45073</v>
      </c>
      <c r="J87" s="285">
        <v>11</v>
      </c>
      <c r="K87" s="286">
        <v>3</v>
      </c>
    </row>
    <row r="88" spans="2:11" x14ac:dyDescent="0.25">
      <c r="B88" s="130" t="s">
        <v>235</v>
      </c>
      <c r="C88" s="347" t="s">
        <v>195</v>
      </c>
      <c r="D88" s="347"/>
      <c r="E88" s="347"/>
      <c r="F88" s="401" t="s">
        <v>236</v>
      </c>
      <c r="G88" s="402"/>
      <c r="H88" s="122" t="s">
        <v>85</v>
      </c>
      <c r="I88" s="342">
        <v>45048</v>
      </c>
      <c r="J88" s="123">
        <v>358</v>
      </c>
      <c r="K88" s="287">
        <v>2</v>
      </c>
    </row>
    <row r="89" spans="2:11" x14ac:dyDescent="0.25">
      <c r="B89" s="288" t="s">
        <v>239</v>
      </c>
      <c r="C89" s="347" t="s">
        <v>237</v>
      </c>
      <c r="D89" s="347"/>
      <c r="E89" s="347"/>
      <c r="F89" s="395" t="s">
        <v>241</v>
      </c>
      <c r="G89" s="396"/>
      <c r="H89" s="122" t="s">
        <v>85</v>
      </c>
      <c r="I89" s="343">
        <v>45044</v>
      </c>
      <c r="J89" s="285">
        <v>43</v>
      </c>
      <c r="K89" s="289">
        <v>1</v>
      </c>
    </row>
    <row r="90" spans="2:11" x14ac:dyDescent="0.25">
      <c r="B90" s="288" t="s">
        <v>239</v>
      </c>
      <c r="C90" s="347" t="s">
        <v>237</v>
      </c>
      <c r="D90" s="347"/>
      <c r="E90" s="347"/>
      <c r="F90" s="395" t="s">
        <v>241</v>
      </c>
      <c r="G90" s="396"/>
      <c r="H90" s="122" t="s">
        <v>85</v>
      </c>
      <c r="I90" s="343">
        <v>45051</v>
      </c>
      <c r="J90" s="285">
        <v>43</v>
      </c>
      <c r="K90" s="289">
        <v>1</v>
      </c>
    </row>
    <row r="91" spans="2:11" x14ac:dyDescent="0.25">
      <c r="B91" s="288" t="s">
        <v>239</v>
      </c>
      <c r="C91" s="347" t="s">
        <v>237</v>
      </c>
      <c r="D91" s="347"/>
      <c r="E91" s="347"/>
      <c r="F91" s="395" t="s">
        <v>241</v>
      </c>
      <c r="G91" s="396"/>
      <c r="H91" s="122" t="s">
        <v>85</v>
      </c>
      <c r="I91" s="343">
        <v>45053</v>
      </c>
      <c r="J91" s="285">
        <v>43</v>
      </c>
      <c r="K91" s="289">
        <v>1</v>
      </c>
    </row>
    <row r="92" spans="2:11" x14ac:dyDescent="0.25">
      <c r="B92" s="288" t="s">
        <v>239</v>
      </c>
      <c r="C92" s="347" t="s">
        <v>237</v>
      </c>
      <c r="D92" s="347"/>
      <c r="E92" s="347"/>
      <c r="F92" s="395" t="s">
        <v>241</v>
      </c>
      <c r="G92" s="396"/>
      <c r="H92" s="122" t="s">
        <v>85</v>
      </c>
      <c r="I92" s="343">
        <v>45062</v>
      </c>
      <c r="J92" s="285">
        <v>43</v>
      </c>
      <c r="K92" s="289">
        <v>1</v>
      </c>
    </row>
    <row r="93" spans="2:11" x14ac:dyDescent="0.25">
      <c r="B93" s="288" t="s">
        <v>239</v>
      </c>
      <c r="C93" s="347" t="s">
        <v>237</v>
      </c>
      <c r="D93" s="347"/>
      <c r="E93" s="347"/>
      <c r="F93" s="395" t="s">
        <v>242</v>
      </c>
      <c r="G93" s="396"/>
      <c r="H93" s="122" t="s">
        <v>238</v>
      </c>
      <c r="I93" s="343">
        <v>45055</v>
      </c>
      <c r="J93" s="285">
        <v>43</v>
      </c>
      <c r="K93" s="289">
        <v>1</v>
      </c>
    </row>
    <row r="94" spans="2:11" x14ac:dyDescent="0.25">
      <c r="B94" s="129" t="s">
        <v>244</v>
      </c>
      <c r="C94" s="355" t="s">
        <v>243</v>
      </c>
      <c r="D94" s="355"/>
      <c r="E94" s="356"/>
      <c r="F94" s="395" t="s">
        <v>245</v>
      </c>
      <c r="G94" s="396"/>
      <c r="H94" s="122" t="s">
        <v>85</v>
      </c>
      <c r="I94" s="343">
        <v>45014</v>
      </c>
      <c r="J94" s="285">
        <v>32</v>
      </c>
      <c r="K94" s="289">
        <v>3</v>
      </c>
    </row>
    <row r="95" spans="2:11" x14ac:dyDescent="0.25">
      <c r="B95" s="129" t="s">
        <v>244</v>
      </c>
      <c r="C95" s="355" t="s">
        <v>243</v>
      </c>
      <c r="D95" s="355"/>
      <c r="E95" s="356"/>
      <c r="F95" s="395" t="s">
        <v>246</v>
      </c>
      <c r="G95" s="396"/>
      <c r="H95" s="122" t="s">
        <v>85</v>
      </c>
      <c r="I95" s="343">
        <v>45013</v>
      </c>
      <c r="J95" s="285">
        <v>19</v>
      </c>
      <c r="K95" s="289">
        <v>2</v>
      </c>
    </row>
    <row r="96" spans="2:11" ht="13.8" thickBot="1" x14ac:dyDescent="0.3">
      <c r="B96" s="313" t="s">
        <v>244</v>
      </c>
      <c r="C96" s="397" t="s">
        <v>243</v>
      </c>
      <c r="D96" s="397"/>
      <c r="E96" s="398"/>
      <c r="F96" s="399" t="s">
        <v>247</v>
      </c>
      <c r="G96" s="400"/>
      <c r="H96" s="132" t="s">
        <v>85</v>
      </c>
      <c r="I96" s="346">
        <v>45013</v>
      </c>
      <c r="J96" s="314">
        <v>26</v>
      </c>
      <c r="K96" s="315">
        <v>2</v>
      </c>
    </row>
  </sheetData>
  <sheetProtection algorithmName="SHA-512" hashValue="fbpQ1ztyePAxuvSSu0vh31bb6uPXsBAyL1NCPOshFNUEuXr4lv4ucjpVGvTLMvBbEp4T9IpLRefDSbBGjGkPWA==" saltValue="reIu1ufUbMNIE0RdCFhiNw==" spinCount="100000" sheet="1" objects="1" scenarios="1"/>
  <sortState ref="B22:K68">
    <sortCondition ref="B22:B65"/>
    <sortCondition ref="C22:C65"/>
    <sortCondition descending="1" ref="I22:I65"/>
  </sortState>
  <mergeCells count="159">
    <mergeCell ref="F91:G91"/>
    <mergeCell ref="F92:G92"/>
    <mergeCell ref="F93:G93"/>
    <mergeCell ref="F94:G94"/>
    <mergeCell ref="F95:G95"/>
    <mergeCell ref="F77:G77"/>
    <mergeCell ref="C96:E96"/>
    <mergeCell ref="F96:G96"/>
    <mergeCell ref="C88:E88"/>
    <mergeCell ref="F88:G88"/>
    <mergeCell ref="C84:E84"/>
    <mergeCell ref="C85:E85"/>
    <mergeCell ref="C86:E86"/>
    <mergeCell ref="F86:G86"/>
    <mergeCell ref="C87:E87"/>
    <mergeCell ref="F87:G87"/>
    <mergeCell ref="C79:E79"/>
    <mergeCell ref="F79:G79"/>
    <mergeCell ref="C81:E81"/>
    <mergeCell ref="F81:G81"/>
    <mergeCell ref="C82:E82"/>
    <mergeCell ref="F82:G82"/>
    <mergeCell ref="C83:E83"/>
    <mergeCell ref="F83:G83"/>
    <mergeCell ref="F71:G71"/>
    <mergeCell ref="F72:G72"/>
    <mergeCell ref="F73:G73"/>
    <mergeCell ref="F74:G74"/>
    <mergeCell ref="F75:G75"/>
    <mergeCell ref="F76:G76"/>
    <mergeCell ref="F78:G78"/>
    <mergeCell ref="F89:G89"/>
    <mergeCell ref="F90:G90"/>
    <mergeCell ref="F80:G80"/>
    <mergeCell ref="F62:G62"/>
    <mergeCell ref="F64:G64"/>
    <mergeCell ref="F65:G65"/>
    <mergeCell ref="F66:G66"/>
    <mergeCell ref="F67:G67"/>
    <mergeCell ref="F68:G68"/>
    <mergeCell ref="F57:G57"/>
    <mergeCell ref="F69:G69"/>
    <mergeCell ref="F70:G70"/>
    <mergeCell ref="F60:G60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D11:J11"/>
    <mergeCell ref="C13:C15"/>
    <mergeCell ref="C16:C19"/>
    <mergeCell ref="I17:J17"/>
    <mergeCell ref="I13:J13"/>
    <mergeCell ref="I14:J14"/>
    <mergeCell ref="I15:J15"/>
    <mergeCell ref="I12:J12"/>
    <mergeCell ref="I16:J16"/>
    <mergeCell ref="I18:J18"/>
    <mergeCell ref="I19:J19"/>
    <mergeCell ref="F23:G24"/>
    <mergeCell ref="C23:E24"/>
    <mergeCell ref="J23:K23"/>
    <mergeCell ref="H23:H24"/>
    <mergeCell ref="I23:I24"/>
    <mergeCell ref="C63:E63"/>
    <mergeCell ref="F63:G63"/>
    <mergeCell ref="F56:G56"/>
    <mergeCell ref="C62:E62"/>
    <mergeCell ref="C45:E45"/>
    <mergeCell ref="C47:E47"/>
    <mergeCell ref="C48:E48"/>
    <mergeCell ref="C49:E49"/>
    <mergeCell ref="C50:E50"/>
    <mergeCell ref="C25:E25"/>
    <mergeCell ref="C26:E26"/>
    <mergeCell ref="C27:E27"/>
    <mergeCell ref="C33:E33"/>
    <mergeCell ref="C34:E34"/>
    <mergeCell ref="C35:E35"/>
    <mergeCell ref="C36:E36"/>
    <mergeCell ref="C29:E29"/>
    <mergeCell ref="C30:E30"/>
    <mergeCell ref="C32:E32"/>
    <mergeCell ref="C78:E78"/>
    <mergeCell ref="C89:E89"/>
    <mergeCell ref="C90:E90"/>
    <mergeCell ref="C91:E91"/>
    <mergeCell ref="C92:E92"/>
    <mergeCell ref="C93:E93"/>
    <mergeCell ref="C94:E94"/>
    <mergeCell ref="C95:E95"/>
    <mergeCell ref="B23:B24"/>
    <mergeCell ref="C72:E72"/>
    <mergeCell ref="C52:E52"/>
    <mergeCell ref="C53:E53"/>
    <mergeCell ref="C54:E54"/>
    <mergeCell ref="C58:E58"/>
    <mergeCell ref="C75:E75"/>
    <mergeCell ref="C80:E80"/>
    <mergeCell ref="C64:E64"/>
    <mergeCell ref="C65:E65"/>
    <mergeCell ref="C66:E66"/>
    <mergeCell ref="C67:E67"/>
    <mergeCell ref="C68:E68"/>
    <mergeCell ref="C57:E57"/>
    <mergeCell ref="C69:E69"/>
    <mergeCell ref="C74:E74"/>
    <mergeCell ref="C76:E76"/>
    <mergeCell ref="C73:E73"/>
    <mergeCell ref="C70:E70"/>
    <mergeCell ref="C71:E71"/>
    <mergeCell ref="F61:G61"/>
    <mergeCell ref="C42:E42"/>
    <mergeCell ref="C43:E43"/>
    <mergeCell ref="C44:E44"/>
    <mergeCell ref="C51:E51"/>
    <mergeCell ref="C46:E46"/>
    <mergeCell ref="F42:G42"/>
    <mergeCell ref="F43:G43"/>
    <mergeCell ref="F44:G44"/>
    <mergeCell ref="F45:G45"/>
    <mergeCell ref="F46:G46"/>
    <mergeCell ref="F51:G51"/>
    <mergeCell ref="F52:G52"/>
    <mergeCell ref="F53:G53"/>
    <mergeCell ref="F54:G54"/>
    <mergeCell ref="F58:G58"/>
    <mergeCell ref="C55:E55"/>
    <mergeCell ref="C56:E56"/>
    <mergeCell ref="F55:G55"/>
    <mergeCell ref="C77:E77"/>
    <mergeCell ref="C38:E38"/>
    <mergeCell ref="C39:E39"/>
    <mergeCell ref="C40:E40"/>
    <mergeCell ref="C41:E41"/>
    <mergeCell ref="C37:E37"/>
    <mergeCell ref="C28:E28"/>
    <mergeCell ref="F47:G47"/>
    <mergeCell ref="F48:G48"/>
    <mergeCell ref="F50:G50"/>
    <mergeCell ref="F49:G49"/>
    <mergeCell ref="C31:E31"/>
    <mergeCell ref="F34:G34"/>
    <mergeCell ref="F35:G35"/>
    <mergeCell ref="F36:G36"/>
    <mergeCell ref="F37:G37"/>
    <mergeCell ref="F38:G38"/>
    <mergeCell ref="F39:G39"/>
    <mergeCell ref="F40:G40"/>
    <mergeCell ref="F41:G41"/>
    <mergeCell ref="C59:E59"/>
    <mergeCell ref="F59:G59"/>
    <mergeCell ref="C60:E60"/>
    <mergeCell ref="C61:E61"/>
  </mergeCells>
  <pageMargins left="0.7" right="0.7" top="0.75" bottom="0.75" header="0.3" footer="0.3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9:J49"/>
  <sheetViews>
    <sheetView zoomScale="90" zoomScaleNormal="90" zoomScaleSheetLayoutView="90" workbookViewId="0">
      <selection activeCell="B13" sqref="B13"/>
    </sheetView>
  </sheetViews>
  <sheetFormatPr baseColWidth="10" defaultColWidth="11.44140625" defaultRowHeight="13.2" x14ac:dyDescent="0.25"/>
  <cols>
    <col min="1" max="1" width="1.88671875" style="1" customWidth="1"/>
    <col min="2" max="2" width="37" style="1" customWidth="1"/>
    <col min="3" max="3" width="20.88671875" style="1" customWidth="1"/>
    <col min="4" max="8" width="20.88671875" style="30" customWidth="1"/>
    <col min="9" max="9" width="3" style="1" customWidth="1"/>
    <col min="10" max="10" width="18.33203125" style="1" customWidth="1"/>
    <col min="11" max="16384" width="11.44140625" style="1"/>
  </cols>
  <sheetData>
    <row r="9" spans="1:10" s="2" customFormat="1" ht="15" x14ac:dyDescent="0.25">
      <c r="A9" s="309" t="s">
        <v>9</v>
      </c>
      <c r="D9" s="73"/>
      <c r="E9" s="73"/>
      <c r="F9" s="73"/>
      <c r="G9" s="73"/>
      <c r="H9" s="73"/>
    </row>
    <row r="10" spans="1:10" s="2" customFormat="1" ht="15.6" thickBot="1" x14ac:dyDescent="0.3">
      <c r="A10" s="3" t="s">
        <v>113</v>
      </c>
      <c r="D10" s="73"/>
      <c r="E10" s="73"/>
      <c r="F10" s="73"/>
      <c r="G10" s="73"/>
      <c r="H10" s="73"/>
    </row>
    <row r="11" spans="1:10" ht="13.8" thickBot="1" x14ac:dyDescent="0.3">
      <c r="C11" s="415" t="s">
        <v>18</v>
      </c>
      <c r="D11" s="416"/>
      <c r="E11" s="416"/>
      <c r="F11" s="416"/>
      <c r="G11" s="416"/>
      <c r="H11" s="417"/>
    </row>
    <row r="12" spans="1:10" ht="13.8" thickBot="1" x14ac:dyDescent="0.3">
      <c r="C12" s="144" t="s">
        <v>79</v>
      </c>
      <c r="D12" s="145" t="s">
        <v>88</v>
      </c>
      <c r="E12" s="146" t="s">
        <v>89</v>
      </c>
      <c r="F12" s="145" t="s">
        <v>109</v>
      </c>
      <c r="G12" s="146" t="s">
        <v>110</v>
      </c>
      <c r="H12" s="147" t="s">
        <v>111</v>
      </c>
    </row>
    <row r="13" spans="1:10" ht="13.8" x14ac:dyDescent="0.25">
      <c r="B13" s="148" t="s">
        <v>4</v>
      </c>
      <c r="C13" s="149">
        <f>C20+C27+C34+C41+C48</f>
        <v>589690</v>
      </c>
      <c r="D13" s="149">
        <f>D20+D27+D34+D41+D48</f>
        <v>957333.43</v>
      </c>
      <c r="E13" s="149">
        <f>E20+E27+E34+E41+E48</f>
        <v>743946</v>
      </c>
      <c r="F13" s="149">
        <f t="shared" ref="F13" si="0">F20+F27+F34+F41+F48</f>
        <v>1101166.1599999999</v>
      </c>
      <c r="G13" s="149">
        <f>G20+G27+G34+G41+G48</f>
        <v>2046513</v>
      </c>
      <c r="H13" s="150">
        <f>H20+H27+H34+H41+H48</f>
        <v>1405300.6400000001</v>
      </c>
    </row>
    <row r="14" spans="1:10" ht="16.2" thickBot="1" x14ac:dyDescent="0.3">
      <c r="B14" s="151" t="s">
        <v>5</v>
      </c>
      <c r="C14" s="418">
        <f>D13+C13</f>
        <v>1547023.4300000002</v>
      </c>
      <c r="D14" s="418"/>
      <c r="E14" s="418">
        <f>F13+E13</f>
        <v>1845112.16</v>
      </c>
      <c r="F14" s="418"/>
      <c r="G14" s="423">
        <f>G13+H13</f>
        <v>3451813.64</v>
      </c>
      <c r="H14" s="424"/>
      <c r="J14" s="12"/>
    </row>
    <row r="15" spans="1:10" ht="14.4" thickBot="1" x14ac:dyDescent="0.3">
      <c r="B15" s="427" t="s">
        <v>8</v>
      </c>
      <c r="C15" s="428"/>
      <c r="D15" s="428"/>
      <c r="E15" s="428"/>
      <c r="F15" s="428"/>
      <c r="G15" s="428"/>
      <c r="H15" s="429"/>
    </row>
    <row r="16" spans="1:10" ht="30" customHeight="1" x14ac:dyDescent="0.25">
      <c r="B16" s="152" t="s">
        <v>15</v>
      </c>
      <c r="C16" s="159">
        <v>0</v>
      </c>
      <c r="D16" s="40">
        <v>88819.47</v>
      </c>
      <c r="E16" s="155">
        <v>0</v>
      </c>
      <c r="F16" s="212">
        <v>178916.46</v>
      </c>
      <c r="G16" s="277">
        <v>0</v>
      </c>
      <c r="H16" s="95">
        <v>157379.4</v>
      </c>
      <c r="J16" s="12"/>
    </row>
    <row r="17" spans="2:10" ht="30" customHeight="1" x14ac:dyDescent="0.25">
      <c r="B17" s="35" t="s">
        <v>180</v>
      </c>
      <c r="C17" s="87">
        <v>185690</v>
      </c>
      <c r="D17" s="38">
        <v>489489.96</v>
      </c>
      <c r="E17" s="156">
        <v>323036</v>
      </c>
      <c r="F17" s="213">
        <v>370580</v>
      </c>
      <c r="G17" s="274">
        <v>355874</v>
      </c>
      <c r="H17" s="96">
        <v>421150</v>
      </c>
      <c r="J17" s="12"/>
    </row>
    <row r="18" spans="2:10" ht="30" customHeight="1" x14ac:dyDescent="0.25">
      <c r="B18" s="35" t="s">
        <v>16</v>
      </c>
      <c r="C18" s="87">
        <v>0</v>
      </c>
      <c r="D18" s="38">
        <v>0</v>
      </c>
      <c r="E18" s="156">
        <v>0</v>
      </c>
      <c r="F18" s="213">
        <v>0</v>
      </c>
      <c r="G18" s="274">
        <v>0</v>
      </c>
      <c r="H18" s="96">
        <v>0</v>
      </c>
    </row>
    <row r="19" spans="2:10" ht="30" customHeight="1" x14ac:dyDescent="0.25">
      <c r="B19" s="35" t="s">
        <v>61</v>
      </c>
      <c r="C19" s="86">
        <v>75650</v>
      </c>
      <c r="D19" s="97">
        <v>82450</v>
      </c>
      <c r="E19" s="157">
        <v>113860</v>
      </c>
      <c r="F19" s="215">
        <v>12650</v>
      </c>
      <c r="G19" s="276">
        <v>1219400</v>
      </c>
      <c r="H19" s="97">
        <v>30000</v>
      </c>
    </row>
    <row r="20" spans="2:10" ht="15.6" x14ac:dyDescent="0.25">
      <c r="B20" s="153" t="s">
        <v>66</v>
      </c>
      <c r="C20" s="44">
        <f>SUM(C16:C19)</f>
        <v>261340</v>
      </c>
      <c r="D20" s="36">
        <f>SUM(D16:D19)</f>
        <v>660759.43000000005</v>
      </c>
      <c r="E20" s="158">
        <f t="shared" ref="E20:G20" si="1">SUM(E16:E19)</f>
        <v>436896</v>
      </c>
      <c r="F20" s="161">
        <f t="shared" si="1"/>
        <v>562146.46</v>
      </c>
      <c r="G20" s="44">
        <f t="shared" si="1"/>
        <v>1575274</v>
      </c>
      <c r="H20" s="160">
        <f>SUM(H16:H19)</f>
        <v>608529.4</v>
      </c>
    </row>
    <row r="21" spans="2:10" ht="16.2" thickBot="1" x14ac:dyDescent="0.3">
      <c r="B21" s="154" t="s">
        <v>67</v>
      </c>
      <c r="C21" s="419">
        <f>D20+C20</f>
        <v>922099.43</v>
      </c>
      <c r="D21" s="420"/>
      <c r="E21" s="421">
        <f>F20+E20</f>
        <v>999042.46</v>
      </c>
      <c r="F21" s="422"/>
      <c r="G21" s="425">
        <f>G20+H20</f>
        <v>2183803.4</v>
      </c>
      <c r="H21" s="426"/>
    </row>
    <row r="22" spans="2:10" ht="14.4" thickBot="1" x14ac:dyDescent="0.3">
      <c r="B22" s="409" t="s">
        <v>2</v>
      </c>
      <c r="C22" s="410"/>
      <c r="D22" s="410"/>
      <c r="E22" s="410"/>
      <c r="F22" s="410"/>
      <c r="G22" s="410"/>
      <c r="H22" s="411"/>
    </row>
    <row r="23" spans="2:10" ht="30" customHeight="1" x14ac:dyDescent="0.25">
      <c r="B23" s="152" t="s">
        <v>15</v>
      </c>
      <c r="C23" s="164">
        <v>0</v>
      </c>
      <c r="D23" s="40">
        <v>14420</v>
      </c>
      <c r="E23" s="162">
        <v>0</v>
      </c>
      <c r="F23" s="214">
        <v>57825.2</v>
      </c>
      <c r="G23" s="275">
        <v>0</v>
      </c>
      <c r="H23" s="301">
        <v>85093.5</v>
      </c>
    </row>
    <row r="24" spans="2:10" ht="30" customHeight="1" x14ac:dyDescent="0.25">
      <c r="B24" s="35" t="s">
        <v>179</v>
      </c>
      <c r="C24" s="86">
        <v>103950</v>
      </c>
      <c r="D24" s="96">
        <v>63800</v>
      </c>
      <c r="E24" s="157">
        <v>106950</v>
      </c>
      <c r="F24" s="215">
        <v>100100</v>
      </c>
      <c r="G24" s="276">
        <v>228426</v>
      </c>
      <c r="H24" s="97">
        <v>118200</v>
      </c>
    </row>
    <row r="25" spans="2:10" ht="30" customHeight="1" x14ac:dyDescent="0.25">
      <c r="B25" s="35" t="s">
        <v>16</v>
      </c>
      <c r="C25" s="86">
        <v>0</v>
      </c>
      <c r="D25" s="96">
        <v>0</v>
      </c>
      <c r="E25" s="156">
        <v>0</v>
      </c>
      <c r="F25" s="213">
        <v>0</v>
      </c>
      <c r="G25" s="274">
        <v>0</v>
      </c>
      <c r="H25" s="96">
        <v>0</v>
      </c>
    </row>
    <row r="26" spans="2:10" ht="30" customHeight="1" x14ac:dyDescent="0.25">
      <c r="B26" s="35" t="s">
        <v>61</v>
      </c>
      <c r="C26" s="86">
        <v>0</v>
      </c>
      <c r="D26" s="38">
        <v>0</v>
      </c>
      <c r="E26" s="163">
        <v>0</v>
      </c>
      <c r="F26" s="216">
        <v>0</v>
      </c>
      <c r="G26" s="273">
        <v>0</v>
      </c>
      <c r="H26" s="98">
        <v>0</v>
      </c>
    </row>
    <row r="27" spans="2:10" ht="15.6" x14ac:dyDescent="0.25">
      <c r="B27" s="153" t="s">
        <v>66</v>
      </c>
      <c r="C27" s="44">
        <f t="shared" ref="C27" si="2">SUM(C23:C26)</f>
        <v>103950</v>
      </c>
      <c r="D27" s="36">
        <f t="shared" ref="D27:H27" si="3">SUM(D23:D26)</f>
        <v>78220</v>
      </c>
      <c r="E27" s="158">
        <f t="shared" si="3"/>
        <v>106950</v>
      </c>
      <c r="F27" s="165">
        <f t="shared" si="3"/>
        <v>157925.20000000001</v>
      </c>
      <c r="G27" s="44">
        <v>228426</v>
      </c>
      <c r="H27" s="36">
        <f t="shared" si="3"/>
        <v>203293.5</v>
      </c>
    </row>
    <row r="28" spans="2:10" ht="16.2" thickBot="1" x14ac:dyDescent="0.3">
      <c r="B28" s="154" t="s">
        <v>67</v>
      </c>
      <c r="C28" s="419">
        <f>D27+C27</f>
        <v>182170</v>
      </c>
      <c r="D28" s="420"/>
      <c r="E28" s="421">
        <f>F27+E27</f>
        <v>264875.2</v>
      </c>
      <c r="F28" s="422"/>
      <c r="G28" s="421">
        <f>H27+G27</f>
        <v>431719.5</v>
      </c>
      <c r="H28" s="422"/>
    </row>
    <row r="29" spans="2:10" ht="14.4" thickBot="1" x14ac:dyDescent="0.3">
      <c r="B29" s="409" t="s">
        <v>3</v>
      </c>
      <c r="C29" s="410"/>
      <c r="D29" s="410"/>
      <c r="E29" s="410"/>
      <c r="F29" s="410"/>
      <c r="G29" s="410"/>
      <c r="H29" s="411"/>
    </row>
    <row r="30" spans="2:10" ht="30" customHeight="1" x14ac:dyDescent="0.25">
      <c r="B30" s="152" t="s">
        <v>15</v>
      </c>
      <c r="C30" s="166">
        <v>0</v>
      </c>
      <c r="D30" s="40">
        <v>31450</v>
      </c>
      <c r="E30" s="162">
        <v>0</v>
      </c>
      <c r="F30" s="339">
        <v>77781</v>
      </c>
      <c r="G30" s="275">
        <v>0</v>
      </c>
      <c r="H30" s="301">
        <v>58525.5</v>
      </c>
    </row>
    <row r="31" spans="2:10" ht="30" customHeight="1" x14ac:dyDescent="0.25">
      <c r="B31" s="35" t="s">
        <v>179</v>
      </c>
      <c r="C31" s="88">
        <v>130150</v>
      </c>
      <c r="D31" s="96">
        <v>62600</v>
      </c>
      <c r="E31" s="163">
        <v>103800</v>
      </c>
      <c r="F31" s="216">
        <v>81150</v>
      </c>
      <c r="G31" s="273">
        <v>105400</v>
      </c>
      <c r="H31" s="88">
        <v>105200</v>
      </c>
    </row>
    <row r="32" spans="2:10" ht="30" customHeight="1" x14ac:dyDescent="0.25">
      <c r="B32" s="35" t="s">
        <v>16</v>
      </c>
      <c r="C32" s="87">
        <v>0</v>
      </c>
      <c r="D32" s="96">
        <v>0</v>
      </c>
      <c r="E32" s="156">
        <v>0</v>
      </c>
      <c r="F32" s="213">
        <v>0</v>
      </c>
      <c r="G32" s="274">
        <v>0</v>
      </c>
      <c r="H32" s="96">
        <v>0</v>
      </c>
    </row>
    <row r="33" spans="2:8" ht="30" customHeight="1" x14ac:dyDescent="0.25">
      <c r="B33" s="35" t="s">
        <v>61</v>
      </c>
      <c r="C33" s="88">
        <v>0</v>
      </c>
      <c r="D33" s="38">
        <v>0</v>
      </c>
      <c r="E33" s="163">
        <v>0</v>
      </c>
      <c r="F33" s="216">
        <v>0</v>
      </c>
      <c r="G33" s="273">
        <v>0</v>
      </c>
      <c r="H33" s="98">
        <v>0</v>
      </c>
    </row>
    <row r="34" spans="2:8" ht="15.6" x14ac:dyDescent="0.25">
      <c r="B34" s="153" t="s">
        <v>66</v>
      </c>
      <c r="C34" s="44">
        <f t="shared" ref="C34" si="4">SUM(C30:C33)</f>
        <v>130150</v>
      </c>
      <c r="D34" s="36">
        <f t="shared" ref="D34:H34" si="5">SUM(D30:D33)</f>
        <v>94050</v>
      </c>
      <c r="E34" s="158">
        <f t="shared" si="5"/>
        <v>103800</v>
      </c>
      <c r="F34" s="165">
        <f t="shared" si="5"/>
        <v>158931</v>
      </c>
      <c r="G34" s="44">
        <f t="shared" si="5"/>
        <v>105400</v>
      </c>
      <c r="H34" s="36">
        <f t="shared" si="5"/>
        <v>163725.5</v>
      </c>
    </row>
    <row r="35" spans="2:8" ht="16.2" thickBot="1" x14ac:dyDescent="0.3">
      <c r="B35" s="154" t="s">
        <v>67</v>
      </c>
      <c r="C35" s="419">
        <f>D34+C34</f>
        <v>224200</v>
      </c>
      <c r="D35" s="420"/>
      <c r="E35" s="421">
        <f>F34+E34</f>
        <v>262731</v>
      </c>
      <c r="F35" s="422"/>
      <c r="G35" s="419">
        <f>G34+H34</f>
        <v>269125.5</v>
      </c>
      <c r="H35" s="420"/>
    </row>
    <row r="36" spans="2:8" ht="14.4" thickBot="1" x14ac:dyDescent="0.3">
      <c r="B36" s="412" t="s">
        <v>6</v>
      </c>
      <c r="C36" s="413"/>
      <c r="D36" s="413"/>
      <c r="E36" s="413"/>
      <c r="F36" s="413"/>
      <c r="G36" s="413"/>
      <c r="H36" s="414"/>
    </row>
    <row r="37" spans="2:8" ht="30" customHeight="1" x14ac:dyDescent="0.25">
      <c r="B37" s="67" t="s">
        <v>15</v>
      </c>
      <c r="C37" s="176">
        <v>0</v>
      </c>
      <c r="D37" s="171">
        <v>18645</v>
      </c>
      <c r="E37" s="177">
        <v>0</v>
      </c>
      <c r="F37" s="217">
        <v>30061.5</v>
      </c>
      <c r="G37" s="272">
        <v>0</v>
      </c>
      <c r="H37" s="178">
        <v>42118</v>
      </c>
    </row>
    <row r="38" spans="2:8" ht="30" customHeight="1" x14ac:dyDescent="0.25">
      <c r="B38" s="34" t="s">
        <v>179</v>
      </c>
      <c r="C38" s="169">
        <v>5200</v>
      </c>
      <c r="D38" s="169">
        <v>43000</v>
      </c>
      <c r="E38" s="167">
        <v>49600</v>
      </c>
      <c r="F38" s="216">
        <v>25422.5</v>
      </c>
      <c r="G38" s="273">
        <v>87763</v>
      </c>
      <c r="H38" s="98">
        <v>130055.74</v>
      </c>
    </row>
    <row r="39" spans="2:8" ht="30" customHeight="1" x14ac:dyDescent="0.25">
      <c r="B39" s="37" t="s">
        <v>16</v>
      </c>
      <c r="C39" s="169">
        <v>44550</v>
      </c>
      <c r="D39" s="170">
        <v>0</v>
      </c>
      <c r="E39" s="168">
        <v>0</v>
      </c>
      <c r="F39" s="213">
        <v>32900</v>
      </c>
      <c r="G39" s="274">
        <v>0</v>
      </c>
      <c r="H39" s="96">
        <v>0</v>
      </c>
    </row>
    <row r="40" spans="2:8" ht="30" customHeight="1" x14ac:dyDescent="0.25">
      <c r="B40" s="175" t="s">
        <v>61</v>
      </c>
      <c r="C40" s="169">
        <v>0</v>
      </c>
      <c r="D40" s="171">
        <v>0</v>
      </c>
      <c r="E40" s="167">
        <v>0</v>
      </c>
      <c r="F40" s="216">
        <v>0</v>
      </c>
      <c r="G40" s="273">
        <v>0</v>
      </c>
      <c r="H40" s="98">
        <v>3800</v>
      </c>
    </row>
    <row r="41" spans="2:8" ht="15.6" x14ac:dyDescent="0.25">
      <c r="B41" s="174" t="s">
        <v>66</v>
      </c>
      <c r="C41" s="172">
        <f t="shared" ref="C41" si="6">SUM(C37:C40)</f>
        <v>49750</v>
      </c>
      <c r="D41" s="172">
        <f t="shared" ref="D41" si="7">SUM(D37:D40)</f>
        <v>61645</v>
      </c>
      <c r="E41" s="161">
        <f>SUM(E37:E40)</f>
        <v>49600</v>
      </c>
      <c r="F41" s="165">
        <f t="shared" ref="F41" si="8">SUM(F37:F40)</f>
        <v>88384</v>
      </c>
      <c r="G41" s="173">
        <f t="shared" ref="G41:H41" si="9">SUM(G37:G40)</f>
        <v>87763</v>
      </c>
      <c r="H41" s="36">
        <f t="shared" si="9"/>
        <v>175973.74</v>
      </c>
    </row>
    <row r="42" spans="2:8" ht="16.2" thickBot="1" x14ac:dyDescent="0.3">
      <c r="B42" s="180" t="s">
        <v>67</v>
      </c>
      <c r="C42" s="430">
        <f>D41+C41</f>
        <v>111395</v>
      </c>
      <c r="D42" s="431"/>
      <c r="E42" s="432">
        <f>F41+E41</f>
        <v>137984</v>
      </c>
      <c r="F42" s="432"/>
      <c r="G42" s="430">
        <f>G41+H41</f>
        <v>263736.74</v>
      </c>
      <c r="H42" s="431"/>
    </row>
    <row r="43" spans="2:8" ht="14.4" thickBot="1" x14ac:dyDescent="0.3">
      <c r="B43" s="409" t="s">
        <v>7</v>
      </c>
      <c r="C43" s="410"/>
      <c r="D43" s="410"/>
      <c r="E43" s="410"/>
      <c r="F43" s="410"/>
      <c r="G43" s="410"/>
      <c r="H43" s="411"/>
    </row>
    <row r="44" spans="2:8" ht="30" customHeight="1" x14ac:dyDescent="0.25">
      <c r="B44" s="152" t="s">
        <v>15</v>
      </c>
      <c r="C44" s="179">
        <v>0</v>
      </c>
      <c r="D44" s="40">
        <v>40709</v>
      </c>
      <c r="E44" s="162">
        <v>0</v>
      </c>
      <c r="F44" s="214">
        <v>100492</v>
      </c>
      <c r="G44" s="275">
        <v>0</v>
      </c>
      <c r="H44" s="301">
        <v>216928.5</v>
      </c>
    </row>
    <row r="45" spans="2:8" ht="30" customHeight="1" x14ac:dyDescent="0.25">
      <c r="B45" s="35" t="s">
        <v>179</v>
      </c>
      <c r="C45" s="88">
        <v>44500</v>
      </c>
      <c r="D45" s="98">
        <v>21950</v>
      </c>
      <c r="E45" s="163">
        <v>46700</v>
      </c>
      <c r="F45" s="216">
        <v>33287.5</v>
      </c>
      <c r="G45" s="273">
        <v>49650</v>
      </c>
      <c r="H45" s="98">
        <v>36850</v>
      </c>
    </row>
    <row r="46" spans="2:8" ht="30" customHeight="1" x14ac:dyDescent="0.25">
      <c r="B46" s="35" t="s">
        <v>16</v>
      </c>
      <c r="C46" s="88">
        <v>0</v>
      </c>
      <c r="D46" s="38">
        <v>0</v>
      </c>
      <c r="E46" s="156">
        <v>0</v>
      </c>
      <c r="F46" s="213">
        <v>0</v>
      </c>
      <c r="G46" s="274">
        <v>0</v>
      </c>
      <c r="H46" s="96">
        <v>0</v>
      </c>
    </row>
    <row r="47" spans="2:8" ht="30" customHeight="1" x14ac:dyDescent="0.25">
      <c r="B47" s="35" t="s">
        <v>61</v>
      </c>
      <c r="C47" s="88">
        <v>0</v>
      </c>
      <c r="D47" s="38">
        <v>0</v>
      </c>
      <c r="E47" s="163">
        <v>0</v>
      </c>
      <c r="F47" s="216">
        <v>0</v>
      </c>
      <c r="G47" s="273">
        <v>0</v>
      </c>
      <c r="H47" s="98">
        <v>0</v>
      </c>
    </row>
    <row r="48" spans="2:8" ht="15.6" x14ac:dyDescent="0.25">
      <c r="B48" s="153" t="s">
        <v>66</v>
      </c>
      <c r="C48" s="44">
        <f t="shared" ref="C48:D48" si="10">SUM(C44:C47)</f>
        <v>44500</v>
      </c>
      <c r="D48" s="36">
        <f t="shared" si="10"/>
        <v>62659</v>
      </c>
      <c r="E48" s="158">
        <f>SUM(E44:E47)</f>
        <v>46700</v>
      </c>
      <c r="F48" s="165">
        <f t="shared" ref="F48" si="11">SUM(F44:F47)</f>
        <v>133779.5</v>
      </c>
      <c r="G48" s="44">
        <f t="shared" ref="G48:H48" si="12">SUM(G44:G47)</f>
        <v>49650</v>
      </c>
      <c r="H48" s="36">
        <f t="shared" si="12"/>
        <v>253778.5</v>
      </c>
    </row>
    <row r="49" spans="2:8" ht="16.2" thickBot="1" x14ac:dyDescent="0.3">
      <c r="B49" s="154" t="s">
        <v>67</v>
      </c>
      <c r="C49" s="419">
        <f>D48+C48</f>
        <v>107159</v>
      </c>
      <c r="D49" s="420"/>
      <c r="E49" s="421">
        <f>F48+E48</f>
        <v>180479.5</v>
      </c>
      <c r="F49" s="422"/>
      <c r="G49" s="419">
        <f>G48+H48</f>
        <v>303428.5</v>
      </c>
      <c r="H49" s="420"/>
    </row>
  </sheetData>
  <sheetProtection algorithmName="SHA-512" hashValue="gGa4rIYiM2eoC/XfGzCZEG4OWvcXAe8bONrZDT2dYeKQOmS5PVfNlX3KJE+OmMdAbf/nHXs3IC5eCwCREs9Haw==" saltValue="R9arhv6k1/BHwnsMFydUJg==" spinCount="100000" sheet="1" objects="1" scenarios="1"/>
  <mergeCells count="24">
    <mergeCell ref="G49:H49"/>
    <mergeCell ref="E49:F49"/>
    <mergeCell ref="C49:D49"/>
    <mergeCell ref="C28:D28"/>
    <mergeCell ref="C35:D35"/>
    <mergeCell ref="C42:D42"/>
    <mergeCell ref="E28:F28"/>
    <mergeCell ref="E35:F35"/>
    <mergeCell ref="E42:F42"/>
    <mergeCell ref="G28:H28"/>
    <mergeCell ref="G35:H35"/>
    <mergeCell ref="B43:H43"/>
    <mergeCell ref="G42:H42"/>
    <mergeCell ref="B22:H22"/>
    <mergeCell ref="B29:H29"/>
    <mergeCell ref="B36:H36"/>
    <mergeCell ref="C11:H11"/>
    <mergeCell ref="C14:D14"/>
    <mergeCell ref="C21:D21"/>
    <mergeCell ref="E14:F14"/>
    <mergeCell ref="E21:F21"/>
    <mergeCell ref="G14:H14"/>
    <mergeCell ref="G21:H21"/>
    <mergeCell ref="B15:H15"/>
  </mergeCells>
  <pageMargins left="0.7" right="0.7" top="0.75" bottom="0.75" header="0.3" footer="0.3"/>
  <pageSetup paperSize="9" scale="5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7:H58"/>
  <sheetViews>
    <sheetView showGridLines="0" zoomScale="90" zoomScaleNormal="90" zoomScaleSheetLayoutView="100" workbookViewId="0">
      <selection activeCell="B11" sqref="B11:B13"/>
    </sheetView>
  </sheetViews>
  <sheetFormatPr baseColWidth="10" defaultColWidth="11.44140625" defaultRowHeight="13.8" x14ac:dyDescent="0.3"/>
  <cols>
    <col min="1" max="1" width="2.5546875" style="1" customWidth="1"/>
    <col min="2" max="2" width="32.44140625" style="4" bestFit="1" customWidth="1"/>
    <col min="3" max="3" width="10.33203125" style="1" bestFit="1" customWidth="1"/>
    <col min="4" max="4" width="11.6640625" style="1" customWidth="1"/>
    <col min="5" max="5" width="10.33203125" style="1" customWidth="1"/>
    <col min="6" max="6" width="11.33203125" style="1" bestFit="1" customWidth="1"/>
    <col min="7" max="7" width="10.33203125" style="1" bestFit="1" customWidth="1"/>
    <col min="8" max="8" width="11.33203125" style="1" bestFit="1" customWidth="1"/>
    <col min="9" max="16384" width="11.44140625" style="1"/>
  </cols>
  <sheetData>
    <row r="7" spans="1:8" ht="13.2" x14ac:dyDescent="0.25">
      <c r="B7" s="1"/>
    </row>
    <row r="8" spans="1:8" s="2" customFormat="1" ht="15.75" customHeight="1" x14ac:dyDescent="0.25">
      <c r="A8" s="439" t="s">
        <v>9</v>
      </c>
      <c r="B8" s="439"/>
    </row>
    <row r="9" spans="1:8" s="2" customFormat="1" ht="15.75" customHeight="1" x14ac:dyDescent="0.25">
      <c r="A9" s="3" t="s">
        <v>114</v>
      </c>
    </row>
    <row r="10" spans="1:8" s="2" customFormat="1" ht="15.75" customHeight="1" thickBot="1" x14ac:dyDescent="0.3">
      <c r="A10" s="3"/>
    </row>
    <row r="11" spans="1:8" ht="14.4" thickBot="1" x14ac:dyDescent="0.3">
      <c r="B11" s="440" t="s">
        <v>11</v>
      </c>
      <c r="C11" s="442" t="s">
        <v>17</v>
      </c>
      <c r="D11" s="443"/>
      <c r="E11" s="443"/>
      <c r="F11" s="443"/>
      <c r="G11" s="443"/>
      <c r="H11" s="444"/>
    </row>
    <row r="12" spans="1:8" thickBot="1" x14ac:dyDescent="0.3">
      <c r="B12" s="441"/>
      <c r="C12" s="316" t="s">
        <v>80</v>
      </c>
      <c r="D12" s="317" t="s">
        <v>90</v>
      </c>
      <c r="E12" s="316" t="s">
        <v>91</v>
      </c>
      <c r="F12" s="317" t="s">
        <v>115</v>
      </c>
      <c r="G12" s="316" t="s">
        <v>116</v>
      </c>
      <c r="H12" s="318" t="s">
        <v>117</v>
      </c>
    </row>
    <row r="13" spans="1:8" ht="15.75" customHeight="1" thickBot="1" x14ac:dyDescent="0.3">
      <c r="B13" s="441"/>
      <c r="C13" s="111">
        <v>77</v>
      </c>
      <c r="D13" s="111">
        <v>70</v>
      </c>
      <c r="E13" s="111">
        <v>77</v>
      </c>
      <c r="F13" s="111">
        <v>86</v>
      </c>
      <c r="G13" s="111">
        <v>112</v>
      </c>
      <c r="H13" s="111">
        <v>92</v>
      </c>
    </row>
    <row r="14" spans="1:8" ht="13.5" customHeight="1" thickBot="1" x14ac:dyDescent="0.3">
      <c r="B14" s="445" t="s">
        <v>8</v>
      </c>
      <c r="C14" s="446"/>
      <c r="D14" s="446"/>
      <c r="E14" s="446"/>
      <c r="F14" s="446"/>
      <c r="G14" s="446"/>
      <c r="H14" s="447"/>
    </row>
    <row r="15" spans="1:8" ht="13.5" customHeight="1" x14ac:dyDescent="0.25">
      <c r="B15" s="186" t="s">
        <v>56</v>
      </c>
      <c r="C15" s="187">
        <f>C16+C17</f>
        <v>41</v>
      </c>
      <c r="D15" s="187">
        <f>D16+D17</f>
        <v>40</v>
      </c>
      <c r="E15" s="187">
        <f t="shared" ref="E15:H15" si="0">E16+E17</f>
        <v>46</v>
      </c>
      <c r="F15" s="187">
        <f t="shared" si="0"/>
        <v>75</v>
      </c>
      <c r="G15" s="266">
        <f t="shared" si="0"/>
        <v>81</v>
      </c>
      <c r="H15" s="281">
        <f t="shared" si="0"/>
        <v>53</v>
      </c>
    </row>
    <row r="16" spans="1:8" ht="13.5" customHeight="1" x14ac:dyDescent="0.25">
      <c r="B16" s="188" t="s">
        <v>59</v>
      </c>
      <c r="C16" s="182">
        <v>36</v>
      </c>
      <c r="D16" s="182">
        <v>39</v>
      </c>
      <c r="E16" s="182">
        <v>43</v>
      </c>
      <c r="F16" s="218">
        <v>71</v>
      </c>
      <c r="G16" s="218">
        <v>75</v>
      </c>
      <c r="H16" s="282">
        <v>50</v>
      </c>
    </row>
    <row r="17" spans="2:8" ht="13.5" customHeight="1" x14ac:dyDescent="0.25">
      <c r="B17" s="188" t="s">
        <v>60</v>
      </c>
      <c r="C17" s="182">
        <v>5</v>
      </c>
      <c r="D17" s="182">
        <v>1</v>
      </c>
      <c r="E17" s="182">
        <v>3</v>
      </c>
      <c r="F17" s="218">
        <v>4</v>
      </c>
      <c r="G17" s="218">
        <v>6</v>
      </c>
      <c r="H17" s="282">
        <v>3</v>
      </c>
    </row>
    <row r="18" spans="2:8" ht="13.5" customHeight="1" x14ac:dyDescent="0.25">
      <c r="B18" s="189" t="s">
        <v>57</v>
      </c>
      <c r="C18" s="181">
        <f t="shared" ref="C18:D18" si="1">C19+C20</f>
        <v>156</v>
      </c>
      <c r="D18" s="181">
        <f t="shared" si="1"/>
        <v>167</v>
      </c>
      <c r="E18" s="311">
        <f>E19+E20</f>
        <v>254</v>
      </c>
      <c r="F18" s="181">
        <f t="shared" ref="F18:G18" si="2">F19+F20</f>
        <v>292</v>
      </c>
      <c r="G18" s="267">
        <f t="shared" si="2"/>
        <v>427</v>
      </c>
      <c r="H18" s="312">
        <f>H19+H20</f>
        <v>346</v>
      </c>
    </row>
    <row r="19" spans="2:8" ht="13.5" customHeight="1" x14ac:dyDescent="0.25">
      <c r="B19" s="188" t="s">
        <v>58</v>
      </c>
      <c r="C19" s="182">
        <v>130</v>
      </c>
      <c r="D19" s="182">
        <v>165</v>
      </c>
      <c r="E19" s="182">
        <v>226</v>
      </c>
      <c r="F19" s="218">
        <v>286</v>
      </c>
      <c r="G19" s="218">
        <v>424</v>
      </c>
      <c r="H19" s="282">
        <v>341</v>
      </c>
    </row>
    <row r="20" spans="2:8" ht="13.5" customHeight="1" x14ac:dyDescent="0.25">
      <c r="B20" s="188" t="s">
        <v>181</v>
      </c>
      <c r="C20" s="183">
        <v>26</v>
      </c>
      <c r="D20" s="183">
        <v>2</v>
      </c>
      <c r="E20" s="183">
        <v>28</v>
      </c>
      <c r="F20" s="223">
        <v>6</v>
      </c>
      <c r="G20" s="223">
        <v>3</v>
      </c>
      <c r="H20" s="99">
        <v>5</v>
      </c>
    </row>
    <row r="21" spans="2:8" ht="13.2" x14ac:dyDescent="0.25">
      <c r="B21" s="189" t="s">
        <v>182</v>
      </c>
      <c r="C21" s="184">
        <v>6543</v>
      </c>
      <c r="D21" s="184">
        <v>10173</v>
      </c>
      <c r="E21" s="184">
        <v>6949</v>
      </c>
      <c r="F21" s="221">
        <v>6459</v>
      </c>
      <c r="G21" s="221">
        <v>5621</v>
      </c>
      <c r="H21" s="62">
        <v>3938</v>
      </c>
    </row>
    <row r="22" spans="2:8" thickBot="1" x14ac:dyDescent="0.3">
      <c r="B22" s="131" t="s">
        <v>19</v>
      </c>
      <c r="C22" s="190">
        <v>110256</v>
      </c>
      <c r="D22" s="190">
        <v>134459</v>
      </c>
      <c r="E22" s="190">
        <v>182180</v>
      </c>
      <c r="F22" s="222">
        <v>147971</v>
      </c>
      <c r="G22" s="220">
        <v>182178</v>
      </c>
      <c r="H22" s="51">
        <v>193130</v>
      </c>
    </row>
    <row r="23" spans="2:8" ht="13.5" customHeight="1" thickBot="1" x14ac:dyDescent="0.3">
      <c r="B23" s="409" t="s">
        <v>2</v>
      </c>
      <c r="C23" s="410"/>
      <c r="D23" s="410"/>
      <c r="E23" s="410"/>
      <c r="F23" s="410"/>
      <c r="G23" s="410"/>
      <c r="H23" s="411"/>
    </row>
    <row r="24" spans="2:8" ht="13.2" x14ac:dyDescent="0.25">
      <c r="B24" s="186" t="s">
        <v>56</v>
      </c>
      <c r="C24" s="187">
        <f>C25+C26</f>
        <v>14</v>
      </c>
      <c r="D24" s="187">
        <f>D25+D26</f>
        <v>11</v>
      </c>
      <c r="E24" s="187">
        <f>E25+E26</f>
        <v>15</v>
      </c>
      <c r="F24" s="187">
        <f>F25+F26</f>
        <v>13</v>
      </c>
      <c r="G24" s="266">
        <f>G25+G26</f>
        <v>14</v>
      </c>
      <c r="H24" s="42">
        <v>14</v>
      </c>
    </row>
    <row r="25" spans="2:8" ht="13.2" x14ac:dyDescent="0.25">
      <c r="B25" s="188" t="s">
        <v>59</v>
      </c>
      <c r="C25" s="182">
        <v>14</v>
      </c>
      <c r="D25" s="182">
        <v>11</v>
      </c>
      <c r="E25" s="182">
        <v>15</v>
      </c>
      <c r="F25" s="218">
        <v>13</v>
      </c>
      <c r="G25" s="218">
        <v>13</v>
      </c>
      <c r="H25" s="49">
        <v>14</v>
      </c>
    </row>
    <row r="26" spans="2:8" ht="13.2" x14ac:dyDescent="0.25">
      <c r="B26" s="188" t="s">
        <v>60</v>
      </c>
      <c r="C26" s="182">
        <v>0</v>
      </c>
      <c r="D26" s="182">
        <v>0</v>
      </c>
      <c r="E26" s="182">
        <v>0</v>
      </c>
      <c r="F26" s="218">
        <v>0</v>
      </c>
      <c r="G26" s="218">
        <v>1</v>
      </c>
      <c r="H26" s="49">
        <v>0</v>
      </c>
    </row>
    <row r="27" spans="2:8" ht="13.2" x14ac:dyDescent="0.25">
      <c r="B27" s="189" t="s">
        <v>57</v>
      </c>
      <c r="C27" s="181">
        <f t="shared" ref="C27:E27" si="3">C28+C29</f>
        <v>20</v>
      </c>
      <c r="D27" s="181">
        <f t="shared" si="3"/>
        <v>20</v>
      </c>
      <c r="E27" s="181">
        <f t="shared" si="3"/>
        <v>24</v>
      </c>
      <c r="F27" s="181">
        <f>F28+F29</f>
        <v>23</v>
      </c>
      <c r="G27" s="267">
        <f>G28+G29</f>
        <v>34</v>
      </c>
      <c r="H27" s="41">
        <v>24</v>
      </c>
    </row>
    <row r="28" spans="2:8" s="30" customFormat="1" ht="13.2" x14ac:dyDescent="0.25">
      <c r="B28" s="188" t="s">
        <v>58</v>
      </c>
      <c r="C28" s="182">
        <v>20</v>
      </c>
      <c r="D28" s="182">
        <v>20</v>
      </c>
      <c r="E28" s="182">
        <v>20</v>
      </c>
      <c r="F28" s="218">
        <v>18</v>
      </c>
      <c r="G28" s="218">
        <v>27</v>
      </c>
      <c r="H28" s="49">
        <v>22</v>
      </c>
    </row>
    <row r="29" spans="2:8" s="30" customFormat="1" ht="13.2" x14ac:dyDescent="0.25">
      <c r="B29" s="188" t="s">
        <v>181</v>
      </c>
      <c r="C29" s="182">
        <v>0</v>
      </c>
      <c r="D29" s="182">
        <v>0</v>
      </c>
      <c r="E29" s="182">
        <v>4</v>
      </c>
      <c r="F29" s="218">
        <v>5</v>
      </c>
      <c r="G29" s="218">
        <v>7</v>
      </c>
      <c r="H29" s="49">
        <v>2</v>
      </c>
    </row>
    <row r="30" spans="2:8" s="5" customFormat="1" ht="13.2" x14ac:dyDescent="0.25">
      <c r="B30" s="189" t="s">
        <v>182</v>
      </c>
      <c r="C30" s="185">
        <v>1294</v>
      </c>
      <c r="D30" s="185">
        <v>675</v>
      </c>
      <c r="E30" s="185">
        <v>1275</v>
      </c>
      <c r="F30" s="219">
        <v>924</v>
      </c>
      <c r="G30" s="219">
        <v>1384</v>
      </c>
      <c r="H30" s="50">
        <v>857</v>
      </c>
    </row>
    <row r="31" spans="2:8" s="5" customFormat="1" thickBot="1" x14ac:dyDescent="0.3">
      <c r="B31" s="131" t="s">
        <v>19</v>
      </c>
      <c r="C31" s="191">
        <v>1789</v>
      </c>
      <c r="D31" s="191">
        <v>1412</v>
      </c>
      <c r="E31" s="191">
        <v>1897</v>
      </c>
      <c r="F31" s="220">
        <v>2098</v>
      </c>
      <c r="G31" s="220">
        <v>2914</v>
      </c>
      <c r="H31" s="52">
        <v>2024</v>
      </c>
    </row>
    <row r="32" spans="2:8" ht="13.5" customHeight="1" thickBot="1" x14ac:dyDescent="0.3">
      <c r="B32" s="433" t="s">
        <v>3</v>
      </c>
      <c r="C32" s="434"/>
      <c r="D32" s="434"/>
      <c r="E32" s="434"/>
      <c r="F32" s="434"/>
      <c r="G32" s="434"/>
      <c r="H32" s="435"/>
    </row>
    <row r="33" spans="2:8" ht="13.2" x14ac:dyDescent="0.25">
      <c r="B33" s="186" t="s">
        <v>56</v>
      </c>
      <c r="C33" s="187">
        <f>C34+C35</f>
        <v>7</v>
      </c>
      <c r="D33" s="187">
        <f t="shared" ref="D33:H33" si="4">D34+D35</f>
        <v>11</v>
      </c>
      <c r="E33" s="187">
        <f t="shared" si="4"/>
        <v>12</v>
      </c>
      <c r="F33" s="187">
        <f>F34+F35</f>
        <v>10</v>
      </c>
      <c r="G33" s="187">
        <f>G34+G35</f>
        <v>13</v>
      </c>
      <c r="H33" s="281">
        <f t="shared" si="4"/>
        <v>11</v>
      </c>
    </row>
    <row r="34" spans="2:8" ht="13.2" x14ac:dyDescent="0.25">
      <c r="B34" s="188" t="s">
        <v>59</v>
      </c>
      <c r="C34" s="182">
        <v>7</v>
      </c>
      <c r="D34" s="182">
        <v>11</v>
      </c>
      <c r="E34" s="182">
        <v>12</v>
      </c>
      <c r="F34" s="182">
        <v>10</v>
      </c>
      <c r="G34" s="182">
        <v>13</v>
      </c>
      <c r="H34" s="282">
        <v>11</v>
      </c>
    </row>
    <row r="35" spans="2:8" ht="13.2" x14ac:dyDescent="0.25">
      <c r="B35" s="188" t="s">
        <v>60</v>
      </c>
      <c r="C35" s="182">
        <v>0</v>
      </c>
      <c r="D35" s="182">
        <v>0</v>
      </c>
      <c r="E35" s="182">
        <v>0</v>
      </c>
      <c r="F35" s="182">
        <v>0</v>
      </c>
      <c r="G35" s="182">
        <v>0</v>
      </c>
      <c r="H35" s="282">
        <v>0</v>
      </c>
    </row>
    <row r="36" spans="2:8" ht="13.2" x14ac:dyDescent="0.25">
      <c r="B36" s="189" t="s">
        <v>57</v>
      </c>
      <c r="C36" s="181">
        <f>C37+C38</f>
        <v>16</v>
      </c>
      <c r="D36" s="181">
        <f>D37+D38</f>
        <v>21</v>
      </c>
      <c r="E36" s="181">
        <f t="shared" ref="E36:H36" si="5">E37+E38</f>
        <v>24</v>
      </c>
      <c r="F36" s="181">
        <f t="shared" si="5"/>
        <v>16</v>
      </c>
      <c r="G36" s="181">
        <f t="shared" si="5"/>
        <v>23</v>
      </c>
      <c r="H36" s="283">
        <f t="shared" si="5"/>
        <v>18</v>
      </c>
    </row>
    <row r="37" spans="2:8" s="30" customFormat="1" ht="13.2" x14ac:dyDescent="0.25">
      <c r="B37" s="188" t="s">
        <v>58</v>
      </c>
      <c r="C37" s="182">
        <v>16</v>
      </c>
      <c r="D37" s="182">
        <v>21</v>
      </c>
      <c r="E37" s="182">
        <v>19</v>
      </c>
      <c r="F37" s="182">
        <v>13</v>
      </c>
      <c r="G37" s="182">
        <v>19</v>
      </c>
      <c r="H37" s="282">
        <v>18</v>
      </c>
    </row>
    <row r="38" spans="2:8" s="30" customFormat="1" ht="13.2" x14ac:dyDescent="0.25">
      <c r="B38" s="188" t="s">
        <v>181</v>
      </c>
      <c r="C38" s="182">
        <v>0</v>
      </c>
      <c r="D38" s="182">
        <v>0</v>
      </c>
      <c r="E38" s="182">
        <v>5</v>
      </c>
      <c r="F38" s="182">
        <v>3</v>
      </c>
      <c r="G38" s="182">
        <v>4</v>
      </c>
      <c r="H38" s="282">
        <v>0</v>
      </c>
    </row>
    <row r="39" spans="2:8" s="5" customFormat="1" ht="13.2" x14ac:dyDescent="0.25">
      <c r="B39" s="189" t="s">
        <v>182</v>
      </c>
      <c r="C39" s="185">
        <v>1348</v>
      </c>
      <c r="D39" s="185">
        <v>900</v>
      </c>
      <c r="E39" s="184">
        <v>1249</v>
      </c>
      <c r="F39" s="184">
        <v>869</v>
      </c>
      <c r="G39" s="184">
        <v>1128</v>
      </c>
      <c r="H39" s="62">
        <v>681</v>
      </c>
    </row>
    <row r="40" spans="2:8" s="5" customFormat="1" thickBot="1" x14ac:dyDescent="0.3">
      <c r="B40" s="131" t="s">
        <v>19</v>
      </c>
      <c r="C40" s="191">
        <v>2901</v>
      </c>
      <c r="D40" s="191">
        <v>2103</v>
      </c>
      <c r="E40" s="190">
        <v>2256</v>
      </c>
      <c r="F40" s="190">
        <v>2026</v>
      </c>
      <c r="G40" s="190">
        <v>2615</v>
      </c>
      <c r="H40" s="51">
        <v>2142</v>
      </c>
    </row>
    <row r="41" spans="2:8" ht="13.5" customHeight="1" thickBot="1" x14ac:dyDescent="0.3">
      <c r="B41" s="433" t="s">
        <v>7</v>
      </c>
      <c r="C41" s="434"/>
      <c r="D41" s="434"/>
      <c r="E41" s="434"/>
      <c r="F41" s="434"/>
      <c r="G41" s="434"/>
      <c r="H41" s="435"/>
    </row>
    <row r="42" spans="2:8" ht="13.2" x14ac:dyDescent="0.25">
      <c r="B42" s="186" t="s">
        <v>56</v>
      </c>
      <c r="C42" s="187">
        <f t="shared" ref="C42:G42" si="6">C43+C44</f>
        <v>11</v>
      </c>
      <c r="D42" s="187">
        <f t="shared" si="6"/>
        <v>6</v>
      </c>
      <c r="E42" s="187">
        <f t="shared" si="6"/>
        <v>11</v>
      </c>
      <c r="F42" s="187">
        <f t="shared" si="6"/>
        <v>9</v>
      </c>
      <c r="G42" s="266">
        <f t="shared" si="6"/>
        <v>13</v>
      </c>
      <c r="H42" s="42">
        <v>9</v>
      </c>
    </row>
    <row r="43" spans="2:8" ht="13.2" x14ac:dyDescent="0.25">
      <c r="B43" s="188" t="s">
        <v>59</v>
      </c>
      <c r="C43" s="182">
        <v>5</v>
      </c>
      <c r="D43" s="182">
        <v>2</v>
      </c>
      <c r="E43" s="182">
        <v>4</v>
      </c>
      <c r="F43" s="218">
        <v>5</v>
      </c>
      <c r="G43" s="218">
        <v>12</v>
      </c>
      <c r="H43" s="49">
        <v>6</v>
      </c>
    </row>
    <row r="44" spans="2:8" ht="13.2" x14ac:dyDescent="0.25">
      <c r="B44" s="188" t="s">
        <v>60</v>
      </c>
      <c r="C44" s="182">
        <v>6</v>
      </c>
      <c r="D44" s="182">
        <v>4</v>
      </c>
      <c r="E44" s="182">
        <v>7</v>
      </c>
      <c r="F44" s="218">
        <v>4</v>
      </c>
      <c r="G44" s="218">
        <v>1</v>
      </c>
      <c r="H44" s="49">
        <v>3</v>
      </c>
    </row>
    <row r="45" spans="2:8" ht="13.2" x14ac:dyDescent="0.25">
      <c r="B45" s="189" t="s">
        <v>57</v>
      </c>
      <c r="C45" s="181">
        <f t="shared" ref="C45" si="7">C46+C47</f>
        <v>11</v>
      </c>
      <c r="D45" s="181">
        <f>D46+D47</f>
        <v>8</v>
      </c>
      <c r="E45" s="181">
        <f t="shared" ref="E45:G45" si="8">E46+E47</f>
        <v>14</v>
      </c>
      <c r="F45" s="181">
        <f t="shared" si="8"/>
        <v>21</v>
      </c>
      <c r="G45" s="267">
        <f t="shared" si="8"/>
        <v>29</v>
      </c>
      <c r="H45" s="41">
        <v>32</v>
      </c>
    </row>
    <row r="46" spans="2:8" ht="13.2" x14ac:dyDescent="0.25">
      <c r="B46" s="188" t="s">
        <v>58</v>
      </c>
      <c r="C46" s="182">
        <v>11</v>
      </c>
      <c r="D46" s="182">
        <v>7</v>
      </c>
      <c r="E46" s="182">
        <v>11</v>
      </c>
      <c r="F46" s="218">
        <v>18</v>
      </c>
      <c r="G46" s="218">
        <v>25</v>
      </c>
      <c r="H46" s="49">
        <v>31</v>
      </c>
    </row>
    <row r="47" spans="2:8" ht="13.2" x14ac:dyDescent="0.25">
      <c r="B47" s="188" t="s">
        <v>181</v>
      </c>
      <c r="C47" s="182">
        <v>0</v>
      </c>
      <c r="D47" s="182">
        <v>1</v>
      </c>
      <c r="E47" s="182">
        <v>3</v>
      </c>
      <c r="F47" s="218">
        <v>3</v>
      </c>
      <c r="G47" s="218">
        <v>4</v>
      </c>
      <c r="H47" s="49">
        <v>1</v>
      </c>
    </row>
    <row r="48" spans="2:8" s="5" customFormat="1" ht="13.2" x14ac:dyDescent="0.25">
      <c r="B48" s="189" t="s">
        <v>182</v>
      </c>
      <c r="C48" s="185">
        <v>445</v>
      </c>
      <c r="D48" s="185">
        <v>749</v>
      </c>
      <c r="E48" s="185">
        <v>1573</v>
      </c>
      <c r="F48" s="219">
        <v>1606</v>
      </c>
      <c r="G48" s="219">
        <v>1149</v>
      </c>
      <c r="H48" s="50">
        <v>407</v>
      </c>
    </row>
    <row r="49" spans="2:8" s="5" customFormat="1" thickBot="1" x14ac:dyDescent="0.3">
      <c r="B49" s="131" t="s">
        <v>19</v>
      </c>
      <c r="C49" s="191">
        <v>379</v>
      </c>
      <c r="D49" s="191">
        <v>107</v>
      </c>
      <c r="E49" s="191">
        <v>1402</v>
      </c>
      <c r="F49" s="220">
        <v>1351</v>
      </c>
      <c r="G49" s="220">
        <v>1524</v>
      </c>
      <c r="H49" s="52">
        <v>590</v>
      </c>
    </row>
    <row r="50" spans="2:8" ht="13.5" customHeight="1" thickBot="1" x14ac:dyDescent="0.3">
      <c r="B50" s="436" t="s">
        <v>6</v>
      </c>
      <c r="C50" s="437"/>
      <c r="D50" s="437"/>
      <c r="E50" s="437"/>
      <c r="F50" s="437"/>
      <c r="G50" s="437"/>
      <c r="H50" s="438"/>
    </row>
    <row r="51" spans="2:8" ht="13.2" x14ac:dyDescent="0.25">
      <c r="B51" s="186" t="s">
        <v>56</v>
      </c>
      <c r="C51" s="187">
        <f>C52+C53</f>
        <v>9</v>
      </c>
      <c r="D51" s="187">
        <f>D52+D53</f>
        <v>8</v>
      </c>
      <c r="E51" s="187">
        <f t="shared" ref="E51:F51" si="9">E52+E53</f>
        <v>9</v>
      </c>
      <c r="F51" s="187">
        <f t="shared" si="9"/>
        <v>9</v>
      </c>
      <c r="G51" s="266">
        <f>G52+G53</f>
        <v>11</v>
      </c>
      <c r="H51" s="42">
        <f>H52+H53</f>
        <v>10</v>
      </c>
    </row>
    <row r="52" spans="2:8" ht="13.2" x14ac:dyDescent="0.25">
      <c r="B52" s="188" t="s">
        <v>59</v>
      </c>
      <c r="C52" s="182">
        <v>5</v>
      </c>
      <c r="D52" s="182">
        <v>4</v>
      </c>
      <c r="E52" s="182">
        <v>5</v>
      </c>
      <c r="F52" s="218">
        <v>5</v>
      </c>
      <c r="G52" s="218">
        <v>5</v>
      </c>
      <c r="H52" s="49">
        <v>4</v>
      </c>
    </row>
    <row r="53" spans="2:8" ht="13.2" x14ac:dyDescent="0.25">
      <c r="B53" s="188" t="s">
        <v>60</v>
      </c>
      <c r="C53" s="182">
        <v>4</v>
      </c>
      <c r="D53" s="182">
        <v>4</v>
      </c>
      <c r="E53" s="182">
        <v>4</v>
      </c>
      <c r="F53" s="218">
        <v>4</v>
      </c>
      <c r="G53" s="218">
        <v>6</v>
      </c>
      <c r="H53" s="49">
        <v>6</v>
      </c>
    </row>
    <row r="54" spans="2:8" ht="13.2" x14ac:dyDescent="0.25">
      <c r="B54" s="189" t="s">
        <v>57</v>
      </c>
      <c r="C54" s="181">
        <f>C55+C56</f>
        <v>29</v>
      </c>
      <c r="D54" s="181">
        <f t="shared" ref="D54:H54" si="10">D55+D56</f>
        <v>16</v>
      </c>
      <c r="E54" s="181">
        <f t="shared" si="10"/>
        <v>40</v>
      </c>
      <c r="F54" s="181">
        <f t="shared" si="10"/>
        <v>33</v>
      </c>
      <c r="G54" s="267">
        <f>G55+G56</f>
        <v>18</v>
      </c>
      <c r="H54" s="41">
        <f t="shared" si="10"/>
        <v>232</v>
      </c>
    </row>
    <row r="55" spans="2:8" ht="13.2" x14ac:dyDescent="0.25">
      <c r="B55" s="188" t="s">
        <v>58</v>
      </c>
      <c r="C55" s="182">
        <v>24</v>
      </c>
      <c r="D55" s="182">
        <v>16</v>
      </c>
      <c r="E55" s="182">
        <v>37</v>
      </c>
      <c r="F55" s="218">
        <v>33</v>
      </c>
      <c r="G55" s="218">
        <v>11</v>
      </c>
      <c r="H55" s="49">
        <v>165</v>
      </c>
    </row>
    <row r="56" spans="2:8" ht="13.2" x14ac:dyDescent="0.25">
      <c r="B56" s="188" t="s">
        <v>181</v>
      </c>
      <c r="C56" s="182">
        <v>5</v>
      </c>
      <c r="D56" s="182">
        <v>0</v>
      </c>
      <c r="E56" s="182">
        <v>3</v>
      </c>
      <c r="F56" s="218">
        <v>0</v>
      </c>
      <c r="G56" s="218">
        <v>7</v>
      </c>
      <c r="H56" s="49">
        <v>67</v>
      </c>
    </row>
    <row r="57" spans="2:8" ht="13.2" x14ac:dyDescent="0.25">
      <c r="B57" s="189" t="s">
        <v>182</v>
      </c>
      <c r="C57" s="185">
        <v>1294</v>
      </c>
      <c r="D57" s="185">
        <v>810</v>
      </c>
      <c r="E57" s="185">
        <v>918</v>
      </c>
      <c r="F57" s="219">
        <v>989</v>
      </c>
      <c r="G57" s="219">
        <v>2298</v>
      </c>
      <c r="H57" s="50">
        <v>683</v>
      </c>
    </row>
    <row r="58" spans="2:8" thickBot="1" x14ac:dyDescent="0.3">
      <c r="B58" s="131" t="s">
        <v>19</v>
      </c>
      <c r="C58" s="191">
        <v>1911</v>
      </c>
      <c r="D58" s="191">
        <v>578</v>
      </c>
      <c r="E58" s="191">
        <v>1465</v>
      </c>
      <c r="F58" s="220">
        <v>2000</v>
      </c>
      <c r="G58" s="220">
        <v>5450</v>
      </c>
      <c r="H58" s="52">
        <v>2477</v>
      </c>
    </row>
  </sheetData>
  <sheetProtection algorithmName="SHA-512" hashValue="P+UGDdPy3f1hMKZMQr3JaJC5esx4pILky2o5hjdr3sx7hauXYg6S9EnAmn2HmnXYEEEhkAmK9+A6BDRDmVkMHw==" saltValue="o2jUADNdPK2VFSxFn8mXkQ==" spinCount="100000" sheet="1" objects="1" scenarios="1"/>
  <mergeCells count="8">
    <mergeCell ref="B32:H32"/>
    <mergeCell ref="B41:H41"/>
    <mergeCell ref="B50:H50"/>
    <mergeCell ref="A8:B8"/>
    <mergeCell ref="B11:B13"/>
    <mergeCell ref="C11:H11"/>
    <mergeCell ref="B14:H14"/>
    <mergeCell ref="B23:H23"/>
  </mergeCells>
  <phoneticPr fontId="4" type="noConversion"/>
  <printOptions horizontalCentered="1"/>
  <pageMargins left="0.5" right="0.38" top="0.59055118110236227" bottom="0.59055118110236227" header="0" footer="0"/>
  <pageSetup orientation="landscape" horizontalDpi="360" verticalDpi="36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8:J25"/>
  <sheetViews>
    <sheetView showGridLines="0" zoomScale="80" zoomScaleNormal="80" zoomScaleSheetLayoutView="70" workbookViewId="0">
      <selection activeCell="B11" sqref="B11:D11"/>
    </sheetView>
  </sheetViews>
  <sheetFormatPr baseColWidth="10" defaultColWidth="11.44140625" defaultRowHeight="13.2" x14ac:dyDescent="0.25"/>
  <cols>
    <col min="1" max="1" width="3" style="1" customWidth="1"/>
    <col min="2" max="10" width="23.109375" style="1" customWidth="1"/>
    <col min="11" max="16384" width="11.44140625" style="1"/>
  </cols>
  <sheetData>
    <row r="8" spans="1:10" s="2" customFormat="1" ht="16.5" customHeight="1" x14ac:dyDescent="0.25">
      <c r="A8" s="309" t="s">
        <v>9</v>
      </c>
    </row>
    <row r="9" spans="1:10" s="2" customFormat="1" ht="16.5" customHeight="1" x14ac:dyDescent="0.25">
      <c r="A9" s="3" t="s">
        <v>118</v>
      </c>
    </row>
    <row r="10" spans="1:10" ht="13.8" thickBot="1" x14ac:dyDescent="0.3"/>
    <row r="11" spans="1:10" ht="14.4" thickBot="1" x14ac:dyDescent="0.3">
      <c r="B11" s="448" t="s">
        <v>93</v>
      </c>
      <c r="C11" s="449"/>
      <c r="D11" s="450"/>
      <c r="E11" s="448" t="s">
        <v>119</v>
      </c>
      <c r="F11" s="449"/>
      <c r="G11" s="450"/>
      <c r="H11" s="448" t="s">
        <v>120</v>
      </c>
      <c r="I11" s="449"/>
      <c r="J11" s="450"/>
    </row>
    <row r="12" spans="1:10" s="8" customFormat="1" ht="34.5" customHeight="1" thickBot="1" x14ac:dyDescent="0.3">
      <c r="B12" s="83" t="s">
        <v>14</v>
      </c>
      <c r="C12" s="84" t="s">
        <v>1</v>
      </c>
      <c r="D12" s="85" t="s">
        <v>13</v>
      </c>
      <c r="E12" s="83" t="s">
        <v>14</v>
      </c>
      <c r="F12" s="84" t="s">
        <v>1</v>
      </c>
      <c r="G12" s="85" t="s">
        <v>13</v>
      </c>
      <c r="H12" s="83" t="s">
        <v>14</v>
      </c>
      <c r="I12" s="84" t="s">
        <v>1</v>
      </c>
      <c r="J12" s="85" t="s">
        <v>13</v>
      </c>
    </row>
    <row r="13" spans="1:10" ht="34.5" customHeight="1" thickBot="1" x14ac:dyDescent="0.3">
      <c r="B13" s="451" t="s">
        <v>10</v>
      </c>
      <c r="C13" s="452"/>
      <c r="D13" s="112">
        <f>SUM(D14:D16)</f>
        <v>207315.24</v>
      </c>
      <c r="E13" s="451" t="s">
        <v>10</v>
      </c>
      <c r="F13" s="452"/>
      <c r="G13" s="112">
        <f>SUM(G14:G16)</f>
        <v>445076.16000000003</v>
      </c>
      <c r="H13" s="451" t="s">
        <v>10</v>
      </c>
      <c r="I13" s="452"/>
      <c r="J13" s="112">
        <f>SUM(J14:J16)</f>
        <v>560044.9</v>
      </c>
    </row>
    <row r="14" spans="1:10" ht="112.5" customHeight="1" x14ac:dyDescent="0.25">
      <c r="B14" s="46" t="s">
        <v>100</v>
      </c>
      <c r="C14" s="47" t="s">
        <v>99</v>
      </c>
      <c r="D14" s="48">
        <v>107315.24</v>
      </c>
      <c r="E14" s="224" t="s">
        <v>167</v>
      </c>
      <c r="F14" s="225" t="s">
        <v>168</v>
      </c>
      <c r="G14" s="226">
        <v>230000</v>
      </c>
      <c r="H14" s="46" t="s">
        <v>218</v>
      </c>
      <c r="I14" s="47" t="s">
        <v>222</v>
      </c>
      <c r="J14" s="48">
        <v>60044.9</v>
      </c>
    </row>
    <row r="15" spans="1:10" ht="87.75" customHeight="1" x14ac:dyDescent="0.25">
      <c r="B15" s="54" t="s">
        <v>101</v>
      </c>
      <c r="C15" s="55" t="s">
        <v>103</v>
      </c>
      <c r="D15" s="56">
        <v>50000</v>
      </c>
      <c r="E15" s="227" t="s">
        <v>169</v>
      </c>
      <c r="F15" s="228" t="s">
        <v>170</v>
      </c>
      <c r="G15" s="229">
        <v>100000</v>
      </c>
      <c r="H15" s="54" t="s">
        <v>220</v>
      </c>
      <c r="I15" s="55" t="s">
        <v>219</v>
      </c>
      <c r="J15" s="56">
        <v>250000</v>
      </c>
    </row>
    <row r="16" spans="1:10" ht="104.25" customHeight="1" thickBot="1" x14ac:dyDescent="0.3">
      <c r="B16" s="10" t="s">
        <v>104</v>
      </c>
      <c r="C16" s="11" t="s">
        <v>102</v>
      </c>
      <c r="D16" s="9">
        <v>50000</v>
      </c>
      <c r="E16" s="230" t="s">
        <v>171</v>
      </c>
      <c r="F16" s="231" t="s">
        <v>102</v>
      </c>
      <c r="G16" s="232">
        <v>115076.16</v>
      </c>
      <c r="H16" s="10" t="s">
        <v>221</v>
      </c>
      <c r="I16" s="11" t="s">
        <v>223</v>
      </c>
      <c r="J16" s="9">
        <v>250000</v>
      </c>
    </row>
    <row r="17" spans="2:4" ht="54" customHeight="1" x14ac:dyDescent="0.25"/>
    <row r="18" spans="2:4" ht="54" customHeight="1" x14ac:dyDescent="0.25"/>
    <row r="20" spans="2:4" x14ac:dyDescent="0.25">
      <c r="B20" s="12"/>
      <c r="C20" s="12"/>
      <c r="D20" s="12"/>
    </row>
    <row r="21" spans="2:4" x14ac:dyDescent="0.25">
      <c r="B21" s="13"/>
      <c r="C21" s="13"/>
      <c r="D21" s="13"/>
    </row>
    <row r="25" spans="2:4" x14ac:dyDescent="0.25">
      <c r="B25" s="12"/>
      <c r="C25" s="12"/>
      <c r="D25" s="12"/>
    </row>
  </sheetData>
  <sheetProtection algorithmName="SHA-512" hashValue="e8DZK3Qo7+lbUp/X7ZXdYvnrWtfsvZruk2m+2se8LODVfSIU7TklkoucKCr1llTriTiRzozddAzAqCadE3MyIQ==" saltValue="DW4YJIYN1wbkpQ3xX1eT/g==" spinCount="100000" sheet="1" objects="1" scenarios="1"/>
  <mergeCells count="6">
    <mergeCell ref="E11:G11"/>
    <mergeCell ref="E13:F13"/>
    <mergeCell ref="H11:J11"/>
    <mergeCell ref="H13:I13"/>
    <mergeCell ref="B11:D11"/>
    <mergeCell ref="B13:C13"/>
  </mergeCells>
  <phoneticPr fontId="4" type="noConversion"/>
  <printOptions horizontalCentered="1"/>
  <pageMargins left="0.2" right="0.23" top="0.79" bottom="0.98425196850393704" header="0" footer="0"/>
  <pageSetup scale="45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8:O45"/>
  <sheetViews>
    <sheetView zoomScale="90" zoomScaleNormal="90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2.33203125" style="1" customWidth="1"/>
    <col min="2" max="2" width="22.5546875" style="1" customWidth="1"/>
    <col min="3" max="8" width="11.44140625" style="1"/>
    <col min="9" max="11" width="0" style="1" hidden="1" customWidth="1"/>
    <col min="12" max="12" width="10.109375" style="1" hidden="1" customWidth="1"/>
    <col min="13" max="14" width="9.6640625" style="1" hidden="1" customWidth="1"/>
    <col min="15" max="15" width="12.33203125" style="1" customWidth="1"/>
    <col min="16" max="17" width="5.33203125" style="1" customWidth="1"/>
    <col min="18" max="18" width="3.109375" style="1" customWidth="1"/>
    <col min="19" max="16384" width="11.44140625" style="1"/>
  </cols>
  <sheetData>
    <row r="8" spans="1:10" ht="13.8" x14ac:dyDescent="0.25">
      <c r="A8" s="6" t="s">
        <v>9</v>
      </c>
      <c r="D8" s="69"/>
      <c r="E8" s="69"/>
      <c r="F8" s="69"/>
      <c r="G8" s="69"/>
      <c r="H8" s="69"/>
      <c r="I8" s="69"/>
      <c r="J8" s="69"/>
    </row>
    <row r="9" spans="1:10" x14ac:dyDescent="0.25">
      <c r="A9" s="68" t="s">
        <v>121</v>
      </c>
      <c r="D9" s="69"/>
      <c r="E9" s="69"/>
      <c r="F9" s="69"/>
      <c r="G9" s="69"/>
      <c r="H9" s="69"/>
      <c r="I9" s="69"/>
      <c r="J9" s="69"/>
    </row>
    <row r="10" spans="1:10" ht="13.8" thickBot="1" x14ac:dyDescent="0.3"/>
    <row r="11" spans="1:10" ht="14.4" thickBot="1" x14ac:dyDescent="0.3">
      <c r="B11" s="458" t="s">
        <v>69</v>
      </c>
      <c r="C11" s="460" t="s">
        <v>122</v>
      </c>
      <c r="D11" s="461"/>
      <c r="E11" s="461"/>
      <c r="F11" s="461"/>
      <c r="G11" s="461"/>
      <c r="H11" s="462"/>
      <c r="I11" s="6"/>
    </row>
    <row r="12" spans="1:10" ht="13.8" thickBot="1" x14ac:dyDescent="0.3">
      <c r="B12" s="459"/>
      <c r="C12" s="114" t="s">
        <v>80</v>
      </c>
      <c r="D12" s="113" t="s">
        <v>90</v>
      </c>
      <c r="E12" s="114" t="s">
        <v>91</v>
      </c>
      <c r="F12" s="114" t="s">
        <v>109</v>
      </c>
      <c r="G12" s="113" t="s">
        <v>110</v>
      </c>
      <c r="H12" s="114" t="s">
        <v>111</v>
      </c>
    </row>
    <row r="13" spans="1:10" ht="13.5" customHeight="1" thickBot="1" x14ac:dyDescent="0.3">
      <c r="B13" s="463" t="s">
        <v>68</v>
      </c>
      <c r="C13" s="464"/>
      <c r="D13" s="464"/>
      <c r="E13" s="464"/>
      <c r="F13" s="464"/>
      <c r="G13" s="464"/>
      <c r="H13" s="465"/>
    </row>
    <row r="14" spans="1:10" x14ac:dyDescent="0.25">
      <c r="B14" s="20" t="s">
        <v>20</v>
      </c>
      <c r="C14" s="302">
        <f>C18+C22+C26+C30</f>
        <v>25</v>
      </c>
      <c r="D14" s="302">
        <f t="shared" ref="C14:F16" si="0">D18+D22+D26+D30</f>
        <v>0</v>
      </c>
      <c r="E14" s="302">
        <f>E18+E22+E26+E30</f>
        <v>23</v>
      </c>
      <c r="F14" s="302">
        <f>F18+F22+F26+F30</f>
        <v>1</v>
      </c>
      <c r="G14" s="302">
        <f>G18+G22+G26+G30</f>
        <v>0</v>
      </c>
      <c r="H14" s="303">
        <f>H18+H22+H26+H30</f>
        <v>1</v>
      </c>
    </row>
    <row r="15" spans="1:10" x14ac:dyDescent="0.25">
      <c r="B15" s="21" t="s">
        <v>106</v>
      </c>
      <c r="C15" s="304">
        <f t="shared" si="0"/>
        <v>790</v>
      </c>
      <c r="D15" s="304">
        <f t="shared" si="0"/>
        <v>0</v>
      </c>
      <c r="E15" s="304">
        <f>E19+E23+E27+E31</f>
        <v>733</v>
      </c>
      <c r="F15" s="304">
        <f t="shared" si="0"/>
        <v>15</v>
      </c>
      <c r="G15" s="304">
        <f>G19+G23+G27+G31</f>
        <v>0</v>
      </c>
      <c r="H15" s="305">
        <f>H19+H23+H27+H31</f>
        <v>10</v>
      </c>
    </row>
    <row r="16" spans="1:10" ht="13.8" thickBot="1" x14ac:dyDescent="0.3">
      <c r="B16" s="27" t="s">
        <v>21</v>
      </c>
      <c r="C16" s="310">
        <f>C20+C24+C28+C32</f>
        <v>1620</v>
      </c>
      <c r="D16" s="306">
        <f t="shared" si="0"/>
        <v>0</v>
      </c>
      <c r="E16" s="306">
        <f>E20+E24+E28+E32</f>
        <v>1356</v>
      </c>
      <c r="F16" s="306">
        <f t="shared" si="0"/>
        <v>250</v>
      </c>
      <c r="G16" s="306">
        <f>G20+G24+G28+G32</f>
        <v>0</v>
      </c>
      <c r="H16" s="307">
        <f t="shared" ref="H16" si="1">H20+H24+H28+H32</f>
        <v>150</v>
      </c>
    </row>
    <row r="17" spans="2:9" ht="13.8" thickBot="1" x14ac:dyDescent="0.3">
      <c r="B17" s="455" t="s">
        <v>22</v>
      </c>
      <c r="C17" s="456"/>
      <c r="D17" s="456"/>
      <c r="E17" s="456"/>
      <c r="F17" s="456"/>
      <c r="G17" s="456"/>
      <c r="H17" s="457"/>
      <c r="I17" s="5"/>
    </row>
    <row r="18" spans="2:9" x14ac:dyDescent="0.25">
      <c r="B18" s="26" t="s">
        <v>20</v>
      </c>
      <c r="C18" s="25">
        <v>7</v>
      </c>
      <c r="D18" s="79"/>
      <c r="E18" s="25">
        <v>1</v>
      </c>
      <c r="F18" s="233">
        <v>1</v>
      </c>
      <c r="G18" s="79"/>
      <c r="H18" s="29">
        <v>1</v>
      </c>
    </row>
    <row r="19" spans="2:9" x14ac:dyDescent="0.25">
      <c r="B19" s="21" t="s">
        <v>106</v>
      </c>
      <c r="C19" s="7">
        <v>15</v>
      </c>
      <c r="D19" s="74"/>
      <c r="E19" s="7">
        <v>11</v>
      </c>
      <c r="F19" s="234">
        <v>15</v>
      </c>
      <c r="G19" s="74"/>
      <c r="H19" s="17">
        <v>10</v>
      </c>
    </row>
    <row r="20" spans="2:9" ht="13.8" thickBot="1" x14ac:dyDescent="0.3">
      <c r="B20" s="22" t="s">
        <v>21</v>
      </c>
      <c r="C20" s="193">
        <v>950</v>
      </c>
      <c r="D20" s="80"/>
      <c r="E20" s="193">
        <v>300</v>
      </c>
      <c r="F20" s="235">
        <v>250</v>
      </c>
      <c r="G20" s="80"/>
      <c r="H20" s="63">
        <v>150</v>
      </c>
    </row>
    <row r="21" spans="2:9" ht="13.8" hidden="1" thickBot="1" x14ac:dyDescent="0.3">
      <c r="B21" s="455" t="s">
        <v>23</v>
      </c>
      <c r="C21" s="456"/>
      <c r="D21" s="456"/>
      <c r="E21" s="456"/>
      <c r="F21" s="456"/>
      <c r="G21" s="456"/>
      <c r="H21" s="457"/>
      <c r="I21" s="5"/>
    </row>
    <row r="22" spans="2:9" hidden="1" x14ac:dyDescent="0.25">
      <c r="B22" s="26" t="s">
        <v>20</v>
      </c>
      <c r="C22" s="79"/>
      <c r="D22" s="79"/>
      <c r="E22" s="79"/>
      <c r="F22" s="79"/>
      <c r="G22" s="79"/>
      <c r="H22" s="78"/>
    </row>
    <row r="23" spans="2:9" hidden="1" x14ac:dyDescent="0.25">
      <c r="B23" s="21" t="s">
        <v>106</v>
      </c>
      <c r="C23" s="74"/>
      <c r="D23" s="74"/>
      <c r="E23" s="74"/>
      <c r="F23" s="74"/>
      <c r="G23" s="74"/>
      <c r="H23" s="77"/>
    </row>
    <row r="24" spans="2:9" ht="13.8" hidden="1" thickBot="1" x14ac:dyDescent="0.3">
      <c r="B24" s="22" t="s">
        <v>21</v>
      </c>
      <c r="C24" s="80"/>
      <c r="D24" s="80"/>
      <c r="E24" s="80"/>
      <c r="F24" s="80"/>
      <c r="G24" s="80"/>
      <c r="H24" s="299"/>
    </row>
    <row r="25" spans="2:9" ht="13.8" hidden="1" thickBot="1" x14ac:dyDescent="0.3">
      <c r="B25" s="455" t="s">
        <v>24</v>
      </c>
      <c r="C25" s="456"/>
      <c r="D25" s="456"/>
      <c r="E25" s="456"/>
      <c r="F25" s="456"/>
      <c r="G25" s="456"/>
      <c r="H25" s="457"/>
      <c r="I25" s="5"/>
    </row>
    <row r="26" spans="2:9" hidden="1" x14ac:dyDescent="0.25">
      <c r="B26" s="26" t="s">
        <v>20</v>
      </c>
      <c r="C26" s="79"/>
      <c r="D26" s="79"/>
      <c r="E26" s="79"/>
      <c r="F26" s="79"/>
      <c r="G26" s="79"/>
      <c r="H26" s="78"/>
    </row>
    <row r="27" spans="2:9" hidden="1" x14ac:dyDescent="0.25">
      <c r="B27" s="21" t="s">
        <v>106</v>
      </c>
      <c r="C27" s="74"/>
      <c r="D27" s="74"/>
      <c r="E27" s="74"/>
      <c r="F27" s="74"/>
      <c r="G27" s="74"/>
      <c r="H27" s="77"/>
    </row>
    <row r="28" spans="2:9" ht="13.8" hidden="1" thickBot="1" x14ac:dyDescent="0.3">
      <c r="B28" s="22" t="s">
        <v>21</v>
      </c>
      <c r="C28" s="80"/>
      <c r="D28" s="80"/>
      <c r="E28" s="80"/>
      <c r="F28" s="80"/>
      <c r="G28" s="80"/>
      <c r="H28" s="299"/>
    </row>
    <row r="29" spans="2:9" ht="13.8" thickBot="1" x14ac:dyDescent="0.3">
      <c r="B29" s="455" t="s">
        <v>25</v>
      </c>
      <c r="C29" s="456"/>
      <c r="D29" s="456"/>
      <c r="E29" s="456"/>
      <c r="F29" s="456"/>
      <c r="G29" s="456"/>
      <c r="H29" s="457"/>
      <c r="I29" s="5"/>
    </row>
    <row r="30" spans="2:9" x14ac:dyDescent="0.25">
      <c r="B30" s="26" t="s">
        <v>20</v>
      </c>
      <c r="C30" s="25">
        <v>18</v>
      </c>
      <c r="D30" s="79"/>
      <c r="E30" s="25">
        <v>22</v>
      </c>
      <c r="F30" s="79"/>
      <c r="G30" s="79"/>
      <c r="H30" s="78"/>
    </row>
    <row r="31" spans="2:9" x14ac:dyDescent="0.25">
      <c r="B31" s="21" t="s">
        <v>106</v>
      </c>
      <c r="C31" s="7">
        <v>775</v>
      </c>
      <c r="D31" s="192"/>
      <c r="E31" s="7">
        <v>722</v>
      </c>
      <c r="F31" s="74"/>
      <c r="G31" s="192"/>
      <c r="H31" s="77"/>
    </row>
    <row r="32" spans="2:9" ht="13.8" thickBot="1" x14ac:dyDescent="0.3">
      <c r="B32" s="27" t="s">
        <v>21</v>
      </c>
      <c r="C32" s="18">
        <v>670</v>
      </c>
      <c r="D32" s="194"/>
      <c r="E32" s="195">
        <v>1056</v>
      </c>
      <c r="F32" s="94"/>
      <c r="G32" s="194"/>
      <c r="H32" s="300"/>
    </row>
    <row r="34" spans="2:15" x14ac:dyDescent="0.25">
      <c r="B34" s="3" t="s">
        <v>123</v>
      </c>
      <c r="K34" s="30"/>
    </row>
    <row r="35" spans="2:15" ht="13.8" thickBot="1" x14ac:dyDescent="0.3">
      <c r="B35" s="3"/>
    </row>
    <row r="36" spans="2:15" ht="13.8" thickBot="1" x14ac:dyDescent="0.3">
      <c r="C36" s="371" t="s">
        <v>26</v>
      </c>
      <c r="D36" s="372"/>
      <c r="E36" s="372"/>
      <c r="F36" s="372"/>
      <c r="G36" s="372"/>
      <c r="H36" s="372"/>
      <c r="I36" s="372"/>
      <c r="J36" s="372"/>
      <c r="K36" s="372"/>
      <c r="L36" s="372"/>
      <c r="M36" s="372"/>
      <c r="N36" s="372"/>
      <c r="O36" s="322"/>
    </row>
    <row r="37" spans="2:15" ht="13.5" customHeight="1" thickBot="1" x14ac:dyDescent="0.3">
      <c r="C37" s="466" t="s">
        <v>8</v>
      </c>
      <c r="D37" s="467"/>
      <c r="E37" s="467"/>
      <c r="F37" s="466" t="s">
        <v>6</v>
      </c>
      <c r="G37" s="467"/>
      <c r="H37" s="467"/>
      <c r="I37" s="453" t="s">
        <v>2</v>
      </c>
      <c r="J37" s="454"/>
      <c r="K37" s="468"/>
      <c r="L37" s="453" t="s">
        <v>27</v>
      </c>
      <c r="M37" s="454"/>
      <c r="N37" s="454"/>
      <c r="O37" s="322"/>
    </row>
    <row r="38" spans="2:15" ht="13.8" thickBot="1" x14ac:dyDescent="0.3">
      <c r="B38" s="116" t="s">
        <v>28</v>
      </c>
      <c r="C38" s="115" t="s">
        <v>109</v>
      </c>
      <c r="D38" s="196" t="s">
        <v>110</v>
      </c>
      <c r="E38" s="115" t="s">
        <v>111</v>
      </c>
      <c r="F38" s="115" t="s">
        <v>109</v>
      </c>
      <c r="G38" s="196" t="s">
        <v>110</v>
      </c>
      <c r="H38" s="115" t="s">
        <v>111</v>
      </c>
      <c r="I38" s="115" t="s">
        <v>109</v>
      </c>
      <c r="J38" s="196" t="s">
        <v>110</v>
      </c>
      <c r="K38" s="115" t="s">
        <v>111</v>
      </c>
      <c r="L38" s="115" t="s">
        <v>109</v>
      </c>
      <c r="M38" s="196" t="s">
        <v>110</v>
      </c>
      <c r="N38" s="115" t="s">
        <v>111</v>
      </c>
      <c r="O38" s="322"/>
    </row>
    <row r="39" spans="2:15" ht="13.8" thickBot="1" x14ac:dyDescent="0.3">
      <c r="B39" s="199" t="s">
        <v>29</v>
      </c>
      <c r="C39" s="204">
        <f>SUM(C40:C45)</f>
        <v>1</v>
      </c>
      <c r="D39" s="200">
        <f>SUM(D40:D45)</f>
        <v>1</v>
      </c>
      <c r="E39" s="200">
        <f t="shared" ref="E39" si="2">SUM(E40:E45)</f>
        <v>1</v>
      </c>
      <c r="F39" s="197">
        <v>0</v>
      </c>
      <c r="G39" s="198">
        <f>SUM(G40:G45)</f>
        <v>0</v>
      </c>
      <c r="H39" s="197"/>
      <c r="I39" s="201">
        <f t="shared" ref="I39" si="3">SUM(I40:I45)</f>
        <v>0</v>
      </c>
      <c r="J39" s="198">
        <f>SUM(J40:J45)</f>
        <v>0</v>
      </c>
      <c r="K39" s="197"/>
      <c r="L39" s="201">
        <f>SUM(L40:L45)</f>
        <v>0</v>
      </c>
      <c r="M39" s="202">
        <f>SUM(M40:M45)</f>
        <v>0</v>
      </c>
      <c r="N39" s="319"/>
      <c r="O39" s="322"/>
    </row>
    <row r="40" spans="2:15" x14ac:dyDescent="0.25">
      <c r="B40" s="20" t="s">
        <v>30</v>
      </c>
      <c r="C40" s="257">
        <v>0</v>
      </c>
      <c r="D40" s="64">
        <v>0</v>
      </c>
      <c r="E40" s="64">
        <v>0</v>
      </c>
      <c r="F40" s="64">
        <v>0</v>
      </c>
      <c r="G40" s="64">
        <v>0</v>
      </c>
      <c r="H40" s="64">
        <v>0</v>
      </c>
      <c r="I40" s="64">
        <v>0</v>
      </c>
      <c r="J40" s="64">
        <v>0</v>
      </c>
      <c r="K40" s="64"/>
      <c r="L40" s="64">
        <v>0</v>
      </c>
      <c r="M40" s="64">
        <v>0</v>
      </c>
      <c r="N40" s="320"/>
      <c r="O40" s="322"/>
    </row>
    <row r="41" spans="2:15" x14ac:dyDescent="0.25">
      <c r="B41" s="21" t="s">
        <v>31</v>
      </c>
      <c r="C41" s="238">
        <v>0</v>
      </c>
      <c r="D41" s="7">
        <v>0</v>
      </c>
      <c r="E41" s="7">
        <v>1</v>
      </c>
      <c r="F41" s="7">
        <v>0</v>
      </c>
      <c r="G41" s="7">
        <v>0</v>
      </c>
      <c r="H41" s="7">
        <v>0</v>
      </c>
      <c r="I41" s="7">
        <v>0</v>
      </c>
      <c r="J41" s="7">
        <v>0</v>
      </c>
      <c r="K41" s="7"/>
      <c r="L41" s="7">
        <v>0</v>
      </c>
      <c r="M41" s="7">
        <v>0</v>
      </c>
      <c r="N41" s="100"/>
      <c r="O41" s="322"/>
    </row>
    <row r="42" spans="2:15" x14ac:dyDescent="0.25">
      <c r="B42" s="21" t="s">
        <v>32</v>
      </c>
      <c r="C42" s="238">
        <v>1</v>
      </c>
      <c r="D42" s="7">
        <v>1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0</v>
      </c>
      <c r="K42" s="7"/>
      <c r="L42" s="7">
        <v>0</v>
      </c>
      <c r="M42" s="7">
        <v>0</v>
      </c>
      <c r="N42" s="100"/>
      <c r="O42" s="322"/>
    </row>
    <row r="43" spans="2:15" x14ac:dyDescent="0.25">
      <c r="B43" s="21" t="s">
        <v>33</v>
      </c>
      <c r="C43" s="238">
        <v>0</v>
      </c>
      <c r="D43" s="7">
        <v>0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0</v>
      </c>
      <c r="K43" s="7"/>
      <c r="L43" s="7">
        <v>0</v>
      </c>
      <c r="M43" s="7">
        <v>0</v>
      </c>
      <c r="N43" s="100"/>
      <c r="O43" s="322"/>
    </row>
    <row r="44" spans="2:15" x14ac:dyDescent="0.25">
      <c r="B44" s="21" t="s">
        <v>34</v>
      </c>
      <c r="C44" s="238">
        <v>0</v>
      </c>
      <c r="D44" s="7">
        <v>0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0</v>
      </c>
      <c r="K44" s="7"/>
      <c r="L44" s="7">
        <v>0</v>
      </c>
      <c r="M44" s="7">
        <v>0</v>
      </c>
      <c r="N44" s="100"/>
      <c r="O44" s="322"/>
    </row>
    <row r="45" spans="2:15" ht="13.8" thickBot="1" x14ac:dyDescent="0.3">
      <c r="B45" s="27" t="s">
        <v>35</v>
      </c>
      <c r="C45" s="258">
        <v>0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  <c r="J45" s="18">
        <v>0</v>
      </c>
      <c r="K45" s="18"/>
      <c r="L45" s="18">
        <v>0</v>
      </c>
      <c r="M45" s="18">
        <v>0</v>
      </c>
      <c r="N45" s="321"/>
      <c r="O45" s="322"/>
    </row>
  </sheetData>
  <sheetProtection algorithmName="SHA-512" hashValue="SzdUeGQgnlNNMhEV8kqhH8XBl8s9yv6OTAueqjPy+XXusaDLnqu244Ma7BE+BXa7sp9f3aykJ3dWOAoUDGHyqA==" saltValue="dL05n3AxC5R422Qu0f5dUA==" spinCount="100000" sheet="1" objects="1" scenarios="1"/>
  <mergeCells count="12">
    <mergeCell ref="L37:N37"/>
    <mergeCell ref="C36:N36"/>
    <mergeCell ref="B25:H25"/>
    <mergeCell ref="B29:H29"/>
    <mergeCell ref="B11:B12"/>
    <mergeCell ref="C11:H11"/>
    <mergeCell ref="B13:H13"/>
    <mergeCell ref="B17:H17"/>
    <mergeCell ref="B21:H21"/>
    <mergeCell ref="C37:E37"/>
    <mergeCell ref="F37:H37"/>
    <mergeCell ref="I37:K37"/>
  </mergeCells>
  <pageMargins left="0.7" right="0.7" top="0.75" bottom="0.75" header="0.3" footer="0.3"/>
  <pageSetup scale="5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5:H38"/>
  <sheetViews>
    <sheetView zoomScale="90" zoomScaleNormal="90" zoomScaleSheetLayoutView="100" workbookViewId="0">
      <selection activeCell="B11" sqref="B11:B12"/>
    </sheetView>
  </sheetViews>
  <sheetFormatPr baseColWidth="10" defaultColWidth="11.44140625" defaultRowHeight="13.2" x14ac:dyDescent="0.25"/>
  <cols>
    <col min="1" max="1" width="2.33203125" style="1" customWidth="1"/>
    <col min="2" max="2" width="22.5546875" style="1" customWidth="1"/>
    <col min="3" max="8" width="11.44140625" style="1"/>
    <col min="9" max="9" width="9.88671875" style="1" customWidth="1"/>
    <col min="10" max="10" width="11.44140625" style="1"/>
    <col min="11" max="11" width="4.33203125" style="1" customWidth="1"/>
    <col min="12" max="16384" width="11.44140625" style="1"/>
  </cols>
  <sheetData>
    <row r="5" spans="1:8" x14ac:dyDescent="0.25">
      <c r="C5" s="61"/>
      <c r="D5" s="61"/>
      <c r="E5" s="61"/>
      <c r="F5" s="61"/>
      <c r="G5" s="65"/>
      <c r="H5" s="65"/>
    </row>
    <row r="6" spans="1:8" x14ac:dyDescent="0.25">
      <c r="C6" s="61"/>
      <c r="D6" s="61"/>
      <c r="E6" s="61"/>
      <c r="F6" s="61"/>
      <c r="G6" s="65"/>
      <c r="H6" s="65"/>
    </row>
    <row r="7" spans="1:8" ht="15.75" customHeight="1" x14ac:dyDescent="0.25">
      <c r="C7" s="61"/>
      <c r="D7" s="61"/>
      <c r="E7" s="61"/>
      <c r="F7" s="61"/>
      <c r="G7" s="65"/>
      <c r="H7" s="65"/>
    </row>
    <row r="8" spans="1:8" ht="13.8" x14ac:dyDescent="0.25">
      <c r="A8" s="6" t="s">
        <v>9</v>
      </c>
      <c r="C8" s="61"/>
      <c r="D8" s="61"/>
      <c r="E8" s="61"/>
      <c r="F8" s="61"/>
      <c r="G8" s="65"/>
      <c r="H8" s="65"/>
    </row>
    <row r="9" spans="1:8" x14ac:dyDescent="0.25">
      <c r="A9" s="3" t="s">
        <v>124</v>
      </c>
    </row>
    <row r="10" spans="1:8" ht="13.8" thickBot="1" x14ac:dyDescent="0.3"/>
    <row r="11" spans="1:8" ht="14.4" thickBot="1" x14ac:dyDescent="0.3">
      <c r="B11" s="469" t="s">
        <v>63</v>
      </c>
      <c r="C11" s="460" t="s">
        <v>17</v>
      </c>
      <c r="D11" s="461"/>
      <c r="E11" s="461"/>
      <c r="F11" s="461"/>
      <c r="G11" s="461"/>
      <c r="H11" s="462"/>
    </row>
    <row r="12" spans="1:8" ht="13.8" thickBot="1" x14ac:dyDescent="0.3">
      <c r="B12" s="466"/>
      <c r="C12" s="114" t="s">
        <v>80</v>
      </c>
      <c r="D12" s="117" t="s">
        <v>90</v>
      </c>
      <c r="E12" s="114" t="s">
        <v>91</v>
      </c>
      <c r="F12" s="114" t="s">
        <v>109</v>
      </c>
      <c r="G12" s="117" t="s">
        <v>110</v>
      </c>
      <c r="H12" s="114" t="s">
        <v>111</v>
      </c>
    </row>
    <row r="13" spans="1:8" ht="13.5" customHeight="1" thickBot="1" x14ac:dyDescent="0.3">
      <c r="B13" s="463" t="s">
        <v>62</v>
      </c>
      <c r="C13" s="470"/>
      <c r="D13" s="470"/>
      <c r="E13" s="470"/>
      <c r="F13" s="470"/>
      <c r="G13" s="470"/>
      <c r="H13" s="471"/>
    </row>
    <row r="14" spans="1:8" x14ac:dyDescent="0.25">
      <c r="B14" s="323" t="s">
        <v>36</v>
      </c>
      <c r="C14" s="14">
        <f>C21+C28</f>
        <v>3</v>
      </c>
      <c r="D14" s="64">
        <f t="shared" ref="D14" si="0">D21+D28</f>
        <v>2</v>
      </c>
      <c r="E14" s="64">
        <f>E21+E28</f>
        <v>6</v>
      </c>
      <c r="F14" s="64">
        <f>F21+F28</f>
        <v>3</v>
      </c>
      <c r="G14" s="64">
        <f>G21+G28</f>
        <v>5</v>
      </c>
      <c r="H14" s="15">
        <f>H21+H28</f>
        <v>7</v>
      </c>
    </row>
    <row r="15" spans="1:8" x14ac:dyDescent="0.25">
      <c r="B15" s="324" t="s">
        <v>37</v>
      </c>
      <c r="C15" s="16">
        <f>C22+C29</f>
        <v>6</v>
      </c>
      <c r="D15" s="7">
        <f>D22+D29</f>
        <v>6</v>
      </c>
      <c r="E15" s="7">
        <f t="shared" ref="E15:G15" si="1">E22+E29</f>
        <v>8</v>
      </c>
      <c r="F15" s="7">
        <f>F22+F29</f>
        <v>6</v>
      </c>
      <c r="G15" s="7">
        <f t="shared" si="1"/>
        <v>6</v>
      </c>
      <c r="H15" s="17">
        <f>H22+H29</f>
        <v>7</v>
      </c>
    </row>
    <row r="16" spans="1:8" x14ac:dyDescent="0.25">
      <c r="B16" s="325" t="s">
        <v>106</v>
      </c>
      <c r="C16" s="16">
        <f>C23+C30</f>
        <v>6</v>
      </c>
      <c r="D16" s="7">
        <f>D23+D30</f>
        <v>3</v>
      </c>
      <c r="E16" s="7">
        <f>E23+E30</f>
        <v>20</v>
      </c>
      <c r="F16" s="7">
        <f>F23+F30</f>
        <v>9</v>
      </c>
      <c r="G16" s="7">
        <f>G23+G30</f>
        <v>29</v>
      </c>
      <c r="H16" s="17">
        <f>H23+H30</f>
        <v>23</v>
      </c>
    </row>
    <row r="17" spans="2:8" x14ac:dyDescent="0.25">
      <c r="B17" s="325" t="s">
        <v>183</v>
      </c>
      <c r="C17" s="16">
        <f>C24</f>
        <v>3</v>
      </c>
      <c r="D17" s="7">
        <f>D24</f>
        <v>1</v>
      </c>
      <c r="E17" s="7">
        <f t="shared" ref="E17:G17" si="2">E24</f>
        <v>1</v>
      </c>
      <c r="F17" s="7">
        <f t="shared" si="2"/>
        <v>0</v>
      </c>
      <c r="G17" s="7">
        <f t="shared" si="2"/>
        <v>1</v>
      </c>
      <c r="H17" s="17">
        <f>H24</f>
        <v>1</v>
      </c>
    </row>
    <row r="18" spans="2:8" x14ac:dyDescent="0.25">
      <c r="B18" s="325" t="s">
        <v>38</v>
      </c>
      <c r="C18" s="16">
        <f>C25+C31</f>
        <v>4</v>
      </c>
      <c r="D18" s="7">
        <f>D25+D31</f>
        <v>3</v>
      </c>
      <c r="E18" s="7">
        <f t="shared" ref="E18" si="3">E25+E31</f>
        <v>1</v>
      </c>
      <c r="F18" s="7">
        <f>F25+F31</f>
        <v>1</v>
      </c>
      <c r="G18" s="7">
        <f t="shared" ref="G18" si="4">G25+G31</f>
        <v>3</v>
      </c>
      <c r="H18" s="17">
        <f>H25+H31</f>
        <v>7</v>
      </c>
    </row>
    <row r="19" spans="2:8" ht="13.8" thickBot="1" x14ac:dyDescent="0.3">
      <c r="B19" s="325" t="s">
        <v>21</v>
      </c>
      <c r="C19" s="53">
        <f>C26+C32</f>
        <v>519</v>
      </c>
      <c r="D19" s="18">
        <f>D26+D32</f>
        <v>757</v>
      </c>
      <c r="E19" s="18">
        <f t="shared" ref="E19" si="5">E26+E32</f>
        <v>870</v>
      </c>
      <c r="F19" s="18">
        <f>F26+F32</f>
        <v>465</v>
      </c>
      <c r="G19" s="18">
        <f t="shared" ref="G19" si="6">G26+G32</f>
        <v>639</v>
      </c>
      <c r="H19" s="19">
        <f>H26+H32</f>
        <v>465</v>
      </c>
    </row>
    <row r="20" spans="2:8" ht="13.8" thickBot="1" x14ac:dyDescent="0.3">
      <c r="B20" s="455" t="s">
        <v>22</v>
      </c>
      <c r="C20" s="456"/>
      <c r="D20" s="456"/>
      <c r="E20" s="456"/>
      <c r="F20" s="456"/>
      <c r="G20" s="456"/>
      <c r="H20" s="457"/>
    </row>
    <row r="21" spans="2:8" x14ac:dyDescent="0.25">
      <c r="B21" s="323" t="s">
        <v>36</v>
      </c>
      <c r="C21" s="14">
        <v>3</v>
      </c>
      <c r="D21" s="64">
        <v>2</v>
      </c>
      <c r="E21" s="64">
        <v>6</v>
      </c>
      <c r="F21" s="236">
        <v>3</v>
      </c>
      <c r="G21" s="236">
        <v>5</v>
      </c>
      <c r="H21" s="15">
        <v>6</v>
      </c>
    </row>
    <row r="22" spans="2:8" x14ac:dyDescent="0.25">
      <c r="B22" s="324" t="s">
        <v>37</v>
      </c>
      <c r="C22" s="16">
        <v>6</v>
      </c>
      <c r="D22" s="7">
        <v>6</v>
      </c>
      <c r="E22" s="7">
        <v>8</v>
      </c>
      <c r="F22" s="234">
        <v>6</v>
      </c>
      <c r="G22" s="234">
        <v>5</v>
      </c>
      <c r="H22" s="17">
        <v>6</v>
      </c>
    </row>
    <row r="23" spans="2:8" x14ac:dyDescent="0.25">
      <c r="B23" s="325" t="s">
        <v>106</v>
      </c>
      <c r="C23" s="16">
        <v>6</v>
      </c>
      <c r="D23" s="7">
        <v>3</v>
      </c>
      <c r="E23" s="7">
        <v>20</v>
      </c>
      <c r="F23" s="234">
        <v>9</v>
      </c>
      <c r="G23" s="234">
        <v>27</v>
      </c>
      <c r="H23" s="17">
        <v>18</v>
      </c>
    </row>
    <row r="24" spans="2:8" x14ac:dyDescent="0.25">
      <c r="B24" s="325" t="s">
        <v>183</v>
      </c>
      <c r="C24" s="16">
        <v>3</v>
      </c>
      <c r="D24" s="7">
        <v>1</v>
      </c>
      <c r="E24" s="7">
        <v>1</v>
      </c>
      <c r="F24" s="234">
        <v>0</v>
      </c>
      <c r="G24" s="234">
        <v>1</v>
      </c>
      <c r="H24" s="17">
        <v>1</v>
      </c>
    </row>
    <row r="25" spans="2:8" x14ac:dyDescent="0.25">
      <c r="B25" s="325" t="s">
        <v>38</v>
      </c>
      <c r="C25" s="16">
        <v>4</v>
      </c>
      <c r="D25" s="7">
        <v>3</v>
      </c>
      <c r="E25" s="7">
        <v>1</v>
      </c>
      <c r="F25" s="234">
        <v>1</v>
      </c>
      <c r="G25" s="234">
        <v>2</v>
      </c>
      <c r="H25" s="17">
        <v>2</v>
      </c>
    </row>
    <row r="26" spans="2:8" ht="13.8" thickBot="1" x14ac:dyDescent="0.3">
      <c r="B26" s="325" t="s">
        <v>21</v>
      </c>
      <c r="C26" s="53">
        <v>519</v>
      </c>
      <c r="D26" s="18">
        <v>757</v>
      </c>
      <c r="E26" s="18">
        <v>870</v>
      </c>
      <c r="F26" s="237">
        <v>465</v>
      </c>
      <c r="G26" s="237">
        <v>599</v>
      </c>
      <c r="H26" s="19">
        <v>415</v>
      </c>
    </row>
    <row r="27" spans="2:8" ht="13.8" thickBot="1" x14ac:dyDescent="0.3">
      <c r="B27" s="455" t="s">
        <v>23</v>
      </c>
      <c r="C27" s="456"/>
      <c r="D27" s="456"/>
      <c r="E27" s="456"/>
      <c r="F27" s="456"/>
      <c r="G27" s="456"/>
      <c r="H27" s="457"/>
    </row>
    <row r="28" spans="2:8" x14ac:dyDescent="0.25">
      <c r="B28" s="326" t="s">
        <v>36</v>
      </c>
      <c r="C28" s="106"/>
      <c r="D28" s="203"/>
      <c r="E28" s="203"/>
      <c r="F28" s="203"/>
      <c r="G28" s="236">
        <v>0</v>
      </c>
      <c r="H28" s="15">
        <v>1</v>
      </c>
    </row>
    <row r="29" spans="2:8" x14ac:dyDescent="0.25">
      <c r="B29" s="324" t="s">
        <v>37</v>
      </c>
      <c r="C29" s="81"/>
      <c r="D29" s="74"/>
      <c r="E29" s="74"/>
      <c r="F29" s="74"/>
      <c r="G29" s="234">
        <v>1</v>
      </c>
      <c r="H29" s="17">
        <v>1</v>
      </c>
    </row>
    <row r="30" spans="2:8" x14ac:dyDescent="0.25">
      <c r="B30" s="325" t="s">
        <v>106</v>
      </c>
      <c r="C30" s="81"/>
      <c r="D30" s="74"/>
      <c r="E30" s="74"/>
      <c r="F30" s="74"/>
      <c r="G30" s="234">
        <v>2</v>
      </c>
      <c r="H30" s="17">
        <v>5</v>
      </c>
    </row>
    <row r="31" spans="2:8" x14ac:dyDescent="0.25">
      <c r="B31" s="325" t="s">
        <v>38</v>
      </c>
      <c r="C31" s="81"/>
      <c r="D31" s="74"/>
      <c r="E31" s="74"/>
      <c r="F31" s="74"/>
      <c r="G31" s="234">
        <v>1</v>
      </c>
      <c r="H31" s="17">
        <v>5</v>
      </c>
    </row>
    <row r="32" spans="2:8" ht="13.8" thickBot="1" x14ac:dyDescent="0.3">
      <c r="B32" s="327" t="s">
        <v>21</v>
      </c>
      <c r="C32" s="104"/>
      <c r="D32" s="94"/>
      <c r="E32" s="94"/>
      <c r="F32" s="94"/>
      <c r="G32" s="237">
        <v>40</v>
      </c>
      <c r="H32" s="19">
        <v>50</v>
      </c>
    </row>
    <row r="33" spans="2:8" ht="13.8" thickBot="1" x14ac:dyDescent="0.3">
      <c r="B33" s="455" t="s">
        <v>216</v>
      </c>
      <c r="C33" s="456"/>
      <c r="D33" s="456"/>
      <c r="E33" s="456"/>
      <c r="F33" s="456"/>
      <c r="G33" s="456"/>
      <c r="H33" s="457"/>
    </row>
    <row r="34" spans="2:8" x14ac:dyDescent="0.25">
      <c r="B34" s="326" t="s">
        <v>36</v>
      </c>
      <c r="C34" s="106"/>
      <c r="D34" s="203"/>
      <c r="E34" s="203"/>
      <c r="F34" s="203"/>
      <c r="G34" s="203"/>
      <c r="H34" s="64">
        <v>1</v>
      </c>
    </row>
    <row r="35" spans="2:8" x14ac:dyDescent="0.25">
      <c r="B35" s="324" t="s">
        <v>37</v>
      </c>
      <c r="C35" s="81"/>
      <c r="D35" s="74"/>
      <c r="E35" s="74"/>
      <c r="F35" s="74"/>
      <c r="G35" s="74"/>
      <c r="H35" s="7">
        <v>1</v>
      </c>
    </row>
    <row r="36" spans="2:8" x14ac:dyDescent="0.25">
      <c r="B36" s="325" t="s">
        <v>106</v>
      </c>
      <c r="C36" s="81"/>
      <c r="D36" s="74"/>
      <c r="E36" s="74"/>
      <c r="F36" s="74"/>
      <c r="G36" s="74"/>
      <c r="H36" s="7">
        <v>10</v>
      </c>
    </row>
    <row r="37" spans="2:8" x14ac:dyDescent="0.25">
      <c r="B37" s="325" t="s">
        <v>38</v>
      </c>
      <c r="C37" s="81"/>
      <c r="D37" s="74"/>
      <c r="E37" s="74"/>
      <c r="F37" s="74"/>
      <c r="G37" s="74"/>
      <c r="H37" s="7">
        <v>1</v>
      </c>
    </row>
    <row r="38" spans="2:8" ht="13.8" thickBot="1" x14ac:dyDescent="0.3">
      <c r="B38" s="327" t="s">
        <v>21</v>
      </c>
      <c r="C38" s="104"/>
      <c r="D38" s="94"/>
      <c r="E38" s="94"/>
      <c r="F38" s="94"/>
      <c r="G38" s="94"/>
      <c r="H38" s="18">
        <v>50</v>
      </c>
    </row>
  </sheetData>
  <sheetProtection algorithmName="SHA-512" hashValue="XYwe03xdY3dUQPxwllDucbTHKq/qIHx+AdZqYMlksw9lZlBjsAseYyNMmv5Ml5Me4TcC1lgdn2ULqfUOVlUqTA==" saltValue="X+O9z2jZ/1Frwh+pWUiaXA==" spinCount="100000" sheet="1" objects="1" scenarios="1"/>
  <mergeCells count="6">
    <mergeCell ref="B33:H33"/>
    <mergeCell ref="B11:B12"/>
    <mergeCell ref="C11:H11"/>
    <mergeCell ref="B13:H13"/>
    <mergeCell ref="B20:H20"/>
    <mergeCell ref="B27:H27"/>
  </mergeCells>
  <pageMargins left="0.7" right="0.7" top="0.75" bottom="0.75" header="0.3" footer="0.3"/>
  <pageSetup scale="7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9:T43"/>
  <sheetViews>
    <sheetView zoomScale="85" zoomScaleNormal="85" zoomScaleSheetLayoutView="100" workbookViewId="0">
      <selection activeCell="B13" sqref="B13:B14"/>
    </sheetView>
  </sheetViews>
  <sheetFormatPr baseColWidth="10" defaultColWidth="11.44140625" defaultRowHeight="13.2" x14ac:dyDescent="0.25"/>
  <cols>
    <col min="1" max="1" width="3" style="1" customWidth="1"/>
    <col min="2" max="2" width="49.109375" style="1" customWidth="1"/>
    <col min="3" max="3" width="7.44140625" style="1" customWidth="1"/>
    <col min="4" max="4" width="8.33203125" style="1" customWidth="1"/>
    <col min="5" max="5" width="12.5546875" style="1" customWidth="1"/>
    <col min="6" max="6" width="7.44140625" style="1" customWidth="1"/>
    <col min="7" max="7" width="10.6640625" style="1" customWidth="1"/>
    <col min="8" max="8" width="12.5546875" style="1" customWidth="1"/>
    <col min="9" max="9" width="7.44140625" style="1" customWidth="1"/>
    <col min="10" max="10" width="10" style="1" customWidth="1"/>
    <col min="11" max="11" width="11.44140625" style="1" customWidth="1"/>
    <col min="12" max="12" width="7.44140625" style="1" customWidth="1"/>
    <col min="13" max="13" width="10.6640625" style="1" customWidth="1"/>
    <col min="14" max="14" width="12.5546875" style="1" customWidth="1"/>
    <col min="15" max="15" width="7.44140625" style="1" bestFit="1" customWidth="1"/>
    <col min="16" max="16" width="10" style="1" customWidth="1"/>
    <col min="17" max="17" width="11.44140625" style="1" customWidth="1"/>
    <col min="18" max="18" width="7.44140625" style="1" bestFit="1" customWidth="1"/>
    <col min="19" max="19" width="10.6640625" style="1" customWidth="1"/>
    <col min="20" max="20" width="12.5546875" style="1" bestFit="1" customWidth="1"/>
    <col min="21" max="21" width="4" style="1" customWidth="1"/>
    <col min="22" max="16384" width="11.44140625" style="1"/>
  </cols>
  <sheetData>
    <row r="9" spans="1:20" ht="13.8" x14ac:dyDescent="0.25">
      <c r="A9" s="6" t="s">
        <v>9</v>
      </c>
    </row>
    <row r="10" spans="1:20" x14ac:dyDescent="0.25">
      <c r="A10" s="3" t="s">
        <v>125</v>
      </c>
    </row>
    <row r="11" spans="1:20" ht="13.8" thickBot="1" x14ac:dyDescent="0.3">
      <c r="A11" s="3"/>
    </row>
    <row r="12" spans="1:20" ht="13.8" thickBot="1" x14ac:dyDescent="0.3">
      <c r="C12" s="477" t="s">
        <v>47</v>
      </c>
      <c r="D12" s="478"/>
      <c r="E12" s="478"/>
      <c r="F12" s="478"/>
      <c r="G12" s="478"/>
      <c r="H12" s="478"/>
      <c r="I12" s="478"/>
      <c r="J12" s="478"/>
      <c r="K12" s="478"/>
      <c r="L12" s="478"/>
      <c r="M12" s="478"/>
      <c r="N12" s="478"/>
      <c r="O12" s="478"/>
      <c r="P12" s="478"/>
      <c r="Q12" s="478"/>
      <c r="R12" s="478"/>
      <c r="S12" s="478"/>
      <c r="T12" s="479"/>
    </row>
    <row r="13" spans="1:20" x14ac:dyDescent="0.25">
      <c r="B13" s="472" t="s">
        <v>40</v>
      </c>
      <c r="C13" s="474" t="s">
        <v>79</v>
      </c>
      <c r="D13" s="475"/>
      <c r="E13" s="476"/>
      <c r="F13" s="480" t="s">
        <v>88</v>
      </c>
      <c r="G13" s="475"/>
      <c r="H13" s="481"/>
      <c r="I13" s="474" t="s">
        <v>89</v>
      </c>
      <c r="J13" s="475"/>
      <c r="K13" s="476"/>
      <c r="L13" s="480" t="s">
        <v>109</v>
      </c>
      <c r="M13" s="475"/>
      <c r="N13" s="481"/>
      <c r="O13" s="474" t="s">
        <v>110</v>
      </c>
      <c r="P13" s="475"/>
      <c r="Q13" s="476"/>
      <c r="R13" s="480" t="s">
        <v>111</v>
      </c>
      <c r="S13" s="475"/>
      <c r="T13" s="476"/>
    </row>
    <row r="14" spans="1:20" ht="13.8" thickBot="1" x14ac:dyDescent="0.3">
      <c r="B14" s="473"/>
      <c r="C14" s="208" t="s">
        <v>39</v>
      </c>
      <c r="D14" s="206" t="s">
        <v>0</v>
      </c>
      <c r="E14" s="207" t="s">
        <v>46</v>
      </c>
      <c r="F14" s="205" t="s">
        <v>39</v>
      </c>
      <c r="G14" s="206" t="s">
        <v>105</v>
      </c>
      <c r="H14" s="209" t="s">
        <v>46</v>
      </c>
      <c r="I14" s="208" t="s">
        <v>39</v>
      </c>
      <c r="J14" s="206" t="s">
        <v>105</v>
      </c>
      <c r="K14" s="207" t="s">
        <v>46</v>
      </c>
      <c r="L14" s="205" t="s">
        <v>39</v>
      </c>
      <c r="M14" s="206" t="s">
        <v>105</v>
      </c>
      <c r="N14" s="209" t="s">
        <v>46</v>
      </c>
      <c r="O14" s="208" t="s">
        <v>39</v>
      </c>
      <c r="P14" s="206" t="s">
        <v>105</v>
      </c>
      <c r="Q14" s="207" t="s">
        <v>46</v>
      </c>
      <c r="R14" s="205" t="s">
        <v>39</v>
      </c>
      <c r="S14" s="206" t="s">
        <v>105</v>
      </c>
      <c r="T14" s="207" t="s">
        <v>46</v>
      </c>
    </row>
    <row r="15" spans="1:20" ht="21" customHeight="1" thickBot="1" x14ac:dyDescent="0.3">
      <c r="B15" s="118" t="s">
        <v>12</v>
      </c>
      <c r="C15" s="119">
        <f>SUM(C16:C36)</f>
        <v>84</v>
      </c>
      <c r="D15" s="120">
        <f t="shared" ref="D15:E15" si="0">SUM(D16:D36)</f>
        <v>222</v>
      </c>
      <c r="E15" s="119">
        <f t="shared" si="0"/>
        <v>2185</v>
      </c>
      <c r="F15" s="259">
        <f>SUM(F16:F43)</f>
        <v>136</v>
      </c>
      <c r="G15" s="119">
        <f t="shared" ref="G15:H15" si="1">SUM(G16:G43)</f>
        <v>242</v>
      </c>
      <c r="H15" s="259">
        <f t="shared" si="1"/>
        <v>3475</v>
      </c>
      <c r="I15" s="119">
        <f>SUM(I16:I43)</f>
        <v>115</v>
      </c>
      <c r="J15" s="119">
        <f t="shared" ref="J15:S15" si="2">SUM(J16:J43)</f>
        <v>244</v>
      </c>
      <c r="K15" s="119">
        <f t="shared" si="2"/>
        <v>1572</v>
      </c>
      <c r="L15" s="261">
        <f t="shared" si="2"/>
        <v>96</v>
      </c>
      <c r="M15" s="210">
        <f t="shared" si="2"/>
        <v>228</v>
      </c>
      <c r="N15" s="279">
        <f t="shared" si="2"/>
        <v>1217</v>
      </c>
      <c r="O15" s="120">
        <f t="shared" si="2"/>
        <v>73</v>
      </c>
      <c r="P15" s="210">
        <f t="shared" si="2"/>
        <v>157</v>
      </c>
      <c r="Q15" s="211">
        <f t="shared" si="2"/>
        <v>1584</v>
      </c>
      <c r="R15" s="261">
        <f t="shared" si="2"/>
        <v>105</v>
      </c>
      <c r="S15" s="210">
        <f t="shared" si="2"/>
        <v>185</v>
      </c>
      <c r="T15" s="211">
        <f>SUM(T16:T43)</f>
        <v>1694</v>
      </c>
    </row>
    <row r="16" spans="1:20" x14ac:dyDescent="0.25">
      <c r="B16" s="26" t="s">
        <v>41</v>
      </c>
      <c r="C16" s="28">
        <v>9</v>
      </c>
      <c r="D16" s="25">
        <v>14</v>
      </c>
      <c r="E16" s="29">
        <v>152</v>
      </c>
      <c r="F16" s="57">
        <v>15</v>
      </c>
      <c r="G16" s="25">
        <v>18</v>
      </c>
      <c r="H16" s="39">
        <v>235</v>
      </c>
      <c r="I16" s="28">
        <v>12</v>
      </c>
      <c r="J16" s="25">
        <v>15</v>
      </c>
      <c r="K16" s="29">
        <v>220</v>
      </c>
      <c r="L16" s="262">
        <v>9</v>
      </c>
      <c r="M16" s="233">
        <v>15</v>
      </c>
      <c r="N16" s="255">
        <v>122</v>
      </c>
      <c r="O16" s="278">
        <v>6</v>
      </c>
      <c r="P16" s="233">
        <v>11</v>
      </c>
      <c r="Q16" s="240">
        <v>109</v>
      </c>
      <c r="R16" s="57">
        <v>3</v>
      </c>
      <c r="S16" s="25">
        <v>4</v>
      </c>
      <c r="T16" s="29">
        <v>40</v>
      </c>
    </row>
    <row r="17" spans="2:20" x14ac:dyDescent="0.25">
      <c r="B17" s="21" t="s">
        <v>42</v>
      </c>
      <c r="C17" s="81"/>
      <c r="D17" s="74"/>
      <c r="E17" s="77"/>
      <c r="F17" s="76"/>
      <c r="G17" s="74"/>
      <c r="H17" s="75"/>
      <c r="I17" s="16">
        <v>3</v>
      </c>
      <c r="J17" s="7">
        <v>6</v>
      </c>
      <c r="K17" s="17">
        <v>95</v>
      </c>
      <c r="L17" s="263">
        <v>3</v>
      </c>
      <c r="M17" s="234">
        <v>7</v>
      </c>
      <c r="N17" s="253">
        <v>45</v>
      </c>
      <c r="O17" s="238">
        <v>3</v>
      </c>
      <c r="P17" s="234">
        <v>6</v>
      </c>
      <c r="Q17" s="239">
        <v>67</v>
      </c>
      <c r="R17" s="101">
        <v>3</v>
      </c>
      <c r="S17" s="7">
        <v>5</v>
      </c>
      <c r="T17" s="17">
        <v>60</v>
      </c>
    </row>
    <row r="18" spans="2:20" x14ac:dyDescent="0.25">
      <c r="B18" s="21" t="s">
        <v>43</v>
      </c>
      <c r="C18" s="81"/>
      <c r="D18" s="74"/>
      <c r="E18" s="77"/>
      <c r="F18" s="76"/>
      <c r="G18" s="74"/>
      <c r="H18" s="75"/>
      <c r="I18" s="81"/>
      <c r="J18" s="74"/>
      <c r="K18" s="77"/>
      <c r="L18" s="263">
        <v>6</v>
      </c>
      <c r="M18" s="234">
        <v>6</v>
      </c>
      <c r="N18" s="253">
        <v>27</v>
      </c>
      <c r="O18" s="81"/>
      <c r="P18" s="74"/>
      <c r="Q18" s="77"/>
      <c r="R18" s="101">
        <v>4</v>
      </c>
      <c r="S18" s="7">
        <v>4</v>
      </c>
      <c r="T18" s="17">
        <v>40</v>
      </c>
    </row>
    <row r="19" spans="2:20" x14ac:dyDescent="0.25">
      <c r="B19" s="21" t="s">
        <v>44</v>
      </c>
      <c r="C19" s="16">
        <v>5</v>
      </c>
      <c r="D19" s="7">
        <v>15</v>
      </c>
      <c r="E19" s="17">
        <v>239</v>
      </c>
      <c r="F19" s="101">
        <v>1</v>
      </c>
      <c r="G19" s="7">
        <v>7</v>
      </c>
      <c r="H19" s="100">
        <v>100</v>
      </c>
      <c r="I19" s="81"/>
      <c r="J19" s="74"/>
      <c r="K19" s="77"/>
      <c r="L19" s="263">
        <v>6</v>
      </c>
      <c r="M19" s="234">
        <v>11</v>
      </c>
      <c r="N19" s="253">
        <v>27</v>
      </c>
      <c r="O19" s="238">
        <v>3</v>
      </c>
      <c r="P19" s="234">
        <v>6</v>
      </c>
      <c r="Q19" s="239">
        <v>77</v>
      </c>
      <c r="R19" s="101">
        <v>5</v>
      </c>
      <c r="S19" s="7">
        <v>6</v>
      </c>
      <c r="T19" s="17">
        <v>80</v>
      </c>
    </row>
    <row r="20" spans="2:20" x14ac:dyDescent="0.25">
      <c r="B20" s="21" t="s">
        <v>45</v>
      </c>
      <c r="C20" s="81"/>
      <c r="D20" s="74"/>
      <c r="E20" s="77"/>
      <c r="F20" s="76"/>
      <c r="G20" s="74"/>
      <c r="H20" s="75"/>
      <c r="I20" s="81"/>
      <c r="J20" s="74"/>
      <c r="K20" s="77"/>
      <c r="L20" s="263">
        <v>2</v>
      </c>
      <c r="M20" s="234">
        <v>3</v>
      </c>
      <c r="N20" s="253">
        <v>17</v>
      </c>
      <c r="O20" s="238">
        <v>4</v>
      </c>
      <c r="P20" s="234">
        <v>7</v>
      </c>
      <c r="Q20" s="239">
        <v>85</v>
      </c>
      <c r="R20" s="101">
        <v>4</v>
      </c>
      <c r="S20" s="7">
        <v>6</v>
      </c>
      <c r="T20" s="17">
        <v>120</v>
      </c>
    </row>
    <row r="21" spans="2:20" x14ac:dyDescent="0.25">
      <c r="B21" s="21" t="s">
        <v>48</v>
      </c>
      <c r="C21" s="16">
        <v>4</v>
      </c>
      <c r="D21" s="7">
        <v>5</v>
      </c>
      <c r="E21" s="17">
        <v>95</v>
      </c>
      <c r="F21" s="101">
        <v>5</v>
      </c>
      <c r="G21" s="7">
        <v>10</v>
      </c>
      <c r="H21" s="100">
        <v>155</v>
      </c>
      <c r="I21" s="16">
        <v>6</v>
      </c>
      <c r="J21" s="7">
        <v>7</v>
      </c>
      <c r="K21" s="17">
        <v>60</v>
      </c>
      <c r="L21" s="263">
        <v>2</v>
      </c>
      <c r="M21" s="234">
        <v>5</v>
      </c>
      <c r="N21" s="253">
        <v>19</v>
      </c>
      <c r="O21" s="238">
        <v>2</v>
      </c>
      <c r="P21" s="234">
        <v>3</v>
      </c>
      <c r="Q21" s="239">
        <v>80</v>
      </c>
      <c r="R21" s="101">
        <v>7</v>
      </c>
      <c r="S21" s="7">
        <v>7</v>
      </c>
      <c r="T21" s="17">
        <v>80</v>
      </c>
    </row>
    <row r="22" spans="2:20" hidden="1" x14ac:dyDescent="0.25">
      <c r="B22" s="21" t="s">
        <v>71</v>
      </c>
      <c r="C22" s="81"/>
      <c r="D22" s="74"/>
      <c r="E22" s="77"/>
      <c r="F22" s="76"/>
      <c r="G22" s="74"/>
      <c r="H22" s="75"/>
      <c r="I22" s="81"/>
      <c r="J22" s="74"/>
      <c r="K22" s="77"/>
      <c r="L22" s="76"/>
      <c r="M22" s="74"/>
      <c r="N22" s="75"/>
      <c r="O22" s="81"/>
      <c r="P22" s="74"/>
      <c r="Q22" s="77"/>
      <c r="R22" s="76"/>
      <c r="S22" s="74"/>
      <c r="T22" s="77"/>
    </row>
    <row r="23" spans="2:20" x14ac:dyDescent="0.25">
      <c r="B23" s="21" t="s">
        <v>50</v>
      </c>
      <c r="C23" s="16">
        <v>11</v>
      </c>
      <c r="D23" s="7">
        <v>11</v>
      </c>
      <c r="E23" s="17">
        <v>320</v>
      </c>
      <c r="F23" s="101">
        <v>10</v>
      </c>
      <c r="G23" s="7">
        <v>18</v>
      </c>
      <c r="H23" s="100">
        <v>350</v>
      </c>
      <c r="I23" s="16">
        <v>10</v>
      </c>
      <c r="J23" s="7">
        <v>13</v>
      </c>
      <c r="K23" s="17">
        <v>270</v>
      </c>
      <c r="L23" s="263">
        <v>5</v>
      </c>
      <c r="M23" s="234">
        <v>5</v>
      </c>
      <c r="N23" s="253">
        <v>54</v>
      </c>
      <c r="O23" s="238">
        <v>3</v>
      </c>
      <c r="P23" s="234">
        <v>4</v>
      </c>
      <c r="Q23" s="239">
        <v>75</v>
      </c>
      <c r="R23" s="101">
        <v>4</v>
      </c>
      <c r="S23" s="7">
        <v>8</v>
      </c>
      <c r="T23" s="17">
        <v>90</v>
      </c>
    </row>
    <row r="24" spans="2:20" x14ac:dyDescent="0.25">
      <c r="B24" s="22" t="s">
        <v>49</v>
      </c>
      <c r="C24" s="16">
        <v>15</v>
      </c>
      <c r="D24" s="7">
        <v>10</v>
      </c>
      <c r="E24" s="17">
        <v>73</v>
      </c>
      <c r="F24" s="101">
        <v>11</v>
      </c>
      <c r="G24" s="7">
        <v>8</v>
      </c>
      <c r="H24" s="100">
        <v>390</v>
      </c>
      <c r="I24" s="16">
        <v>8</v>
      </c>
      <c r="J24" s="7">
        <v>11</v>
      </c>
      <c r="K24" s="17">
        <v>110</v>
      </c>
      <c r="L24" s="263">
        <v>11</v>
      </c>
      <c r="M24" s="234">
        <v>20</v>
      </c>
      <c r="N24" s="253">
        <v>151</v>
      </c>
      <c r="O24" s="238">
        <v>9</v>
      </c>
      <c r="P24" s="234">
        <v>12</v>
      </c>
      <c r="Q24" s="239">
        <v>159</v>
      </c>
      <c r="R24" s="101">
        <v>9</v>
      </c>
      <c r="S24" s="7">
        <v>9</v>
      </c>
      <c r="T24" s="17">
        <v>100</v>
      </c>
    </row>
    <row r="25" spans="2:20" x14ac:dyDescent="0.25">
      <c r="B25" s="328" t="s">
        <v>214</v>
      </c>
      <c r="C25" s="329">
        <v>3</v>
      </c>
      <c r="D25" s="330">
        <v>4</v>
      </c>
      <c r="E25" s="331">
        <v>80</v>
      </c>
      <c r="F25" s="332">
        <v>20</v>
      </c>
      <c r="G25" s="330">
        <v>17</v>
      </c>
      <c r="H25" s="333">
        <v>540</v>
      </c>
      <c r="I25" s="329">
        <v>11</v>
      </c>
      <c r="J25" s="330">
        <v>12</v>
      </c>
      <c r="K25" s="331">
        <v>60</v>
      </c>
      <c r="L25" s="334">
        <v>5</v>
      </c>
      <c r="M25" s="335">
        <v>9</v>
      </c>
      <c r="N25" s="336">
        <v>70</v>
      </c>
      <c r="O25" s="238">
        <v>2</v>
      </c>
      <c r="P25" s="234">
        <v>3</v>
      </c>
      <c r="Q25" s="239">
        <v>40</v>
      </c>
      <c r="R25" s="332">
        <v>4</v>
      </c>
      <c r="S25" s="330">
        <v>4</v>
      </c>
      <c r="T25" s="331">
        <v>80</v>
      </c>
    </row>
    <row r="26" spans="2:20" x14ac:dyDescent="0.25">
      <c r="B26" s="89" t="s">
        <v>70</v>
      </c>
      <c r="C26" s="16">
        <v>1</v>
      </c>
      <c r="D26" s="100">
        <v>4</v>
      </c>
      <c r="E26" s="331">
        <v>35</v>
      </c>
      <c r="F26" s="101">
        <v>3</v>
      </c>
      <c r="G26" s="100">
        <v>4</v>
      </c>
      <c r="H26" s="333">
        <v>60</v>
      </c>
      <c r="I26" s="16">
        <v>4</v>
      </c>
      <c r="J26" s="100">
        <v>4</v>
      </c>
      <c r="K26" s="331">
        <v>25</v>
      </c>
      <c r="L26" s="334">
        <v>2</v>
      </c>
      <c r="M26" s="335">
        <v>4</v>
      </c>
      <c r="N26" s="336">
        <v>20</v>
      </c>
      <c r="O26" s="337">
        <v>2</v>
      </c>
      <c r="P26" s="335">
        <v>3</v>
      </c>
      <c r="Q26" s="338">
        <v>45</v>
      </c>
      <c r="R26" s="332">
        <v>6</v>
      </c>
      <c r="S26" s="330">
        <v>4</v>
      </c>
      <c r="T26" s="331">
        <v>60</v>
      </c>
    </row>
    <row r="27" spans="2:20" x14ac:dyDescent="0.25">
      <c r="B27" s="21" t="s">
        <v>72</v>
      </c>
      <c r="C27" s="16">
        <v>1</v>
      </c>
      <c r="D27" s="7">
        <v>10</v>
      </c>
      <c r="E27" s="17">
        <v>150</v>
      </c>
      <c r="F27" s="101">
        <v>3</v>
      </c>
      <c r="G27" s="7">
        <v>14</v>
      </c>
      <c r="H27" s="100">
        <v>540</v>
      </c>
      <c r="I27" s="16">
        <v>4</v>
      </c>
      <c r="J27" s="7">
        <v>5</v>
      </c>
      <c r="K27" s="17">
        <v>100</v>
      </c>
      <c r="L27" s="263">
        <v>7</v>
      </c>
      <c r="M27" s="234">
        <v>7</v>
      </c>
      <c r="N27" s="253">
        <v>83</v>
      </c>
      <c r="O27" s="81"/>
      <c r="P27" s="74"/>
      <c r="Q27" s="77"/>
      <c r="R27" s="101">
        <v>2</v>
      </c>
      <c r="S27" s="7">
        <v>2</v>
      </c>
      <c r="T27" s="17">
        <v>75</v>
      </c>
    </row>
    <row r="28" spans="2:20" x14ac:dyDescent="0.25">
      <c r="B28" s="21" t="s">
        <v>74</v>
      </c>
      <c r="C28" s="16">
        <v>1</v>
      </c>
      <c r="D28" s="7">
        <v>59</v>
      </c>
      <c r="E28" s="17">
        <v>59</v>
      </c>
      <c r="F28" s="101">
        <v>1</v>
      </c>
      <c r="G28" s="7">
        <v>48</v>
      </c>
      <c r="H28" s="100">
        <v>48</v>
      </c>
      <c r="I28" s="16">
        <v>1</v>
      </c>
      <c r="J28" s="7">
        <v>60</v>
      </c>
      <c r="K28" s="17">
        <v>60</v>
      </c>
      <c r="L28" s="101">
        <v>1</v>
      </c>
      <c r="M28" s="7">
        <v>60</v>
      </c>
      <c r="N28" s="100">
        <v>60</v>
      </c>
      <c r="O28" s="16">
        <v>1</v>
      </c>
      <c r="P28" s="7">
        <v>20</v>
      </c>
      <c r="Q28" s="17">
        <v>40</v>
      </c>
      <c r="R28" s="101">
        <v>10</v>
      </c>
      <c r="S28" s="7">
        <v>15</v>
      </c>
      <c r="T28" s="17">
        <v>55</v>
      </c>
    </row>
    <row r="29" spans="2:20" x14ac:dyDescent="0.25">
      <c r="B29" s="26" t="s">
        <v>75</v>
      </c>
      <c r="C29" s="16">
        <v>6</v>
      </c>
      <c r="D29" s="7">
        <v>5</v>
      </c>
      <c r="E29" s="17">
        <v>51</v>
      </c>
      <c r="F29" s="76"/>
      <c r="G29" s="74"/>
      <c r="H29" s="75"/>
      <c r="I29" s="16">
        <v>4</v>
      </c>
      <c r="J29" s="7">
        <v>4</v>
      </c>
      <c r="K29" s="17">
        <v>18</v>
      </c>
      <c r="L29" s="263">
        <v>5</v>
      </c>
      <c r="M29" s="234">
        <v>6</v>
      </c>
      <c r="N29" s="253">
        <v>72</v>
      </c>
      <c r="O29" s="238">
        <v>4</v>
      </c>
      <c r="P29" s="234">
        <v>6</v>
      </c>
      <c r="Q29" s="239">
        <v>73</v>
      </c>
      <c r="R29" s="101">
        <v>7</v>
      </c>
      <c r="S29" s="7">
        <v>13</v>
      </c>
      <c r="T29" s="17">
        <v>120</v>
      </c>
    </row>
    <row r="30" spans="2:20" x14ac:dyDescent="0.25">
      <c r="B30" s="21" t="s">
        <v>76</v>
      </c>
      <c r="C30" s="16">
        <v>2</v>
      </c>
      <c r="D30" s="7">
        <v>5</v>
      </c>
      <c r="E30" s="17">
        <v>125</v>
      </c>
      <c r="F30" s="101">
        <v>6</v>
      </c>
      <c r="G30" s="7">
        <v>5</v>
      </c>
      <c r="H30" s="100">
        <v>90</v>
      </c>
      <c r="I30" s="81"/>
      <c r="J30" s="74"/>
      <c r="K30" s="77"/>
      <c r="L30" s="76"/>
      <c r="M30" s="74"/>
      <c r="N30" s="75"/>
      <c r="O30" s="238">
        <v>4</v>
      </c>
      <c r="P30" s="234">
        <v>10</v>
      </c>
      <c r="Q30" s="239">
        <v>101</v>
      </c>
      <c r="R30" s="101">
        <v>2</v>
      </c>
      <c r="S30" s="7">
        <v>4</v>
      </c>
      <c r="T30" s="17">
        <v>70</v>
      </c>
    </row>
    <row r="31" spans="2:20" x14ac:dyDescent="0.25">
      <c r="B31" s="21" t="s">
        <v>77</v>
      </c>
      <c r="C31" s="81"/>
      <c r="D31" s="74"/>
      <c r="E31" s="77"/>
      <c r="F31" s="76"/>
      <c r="G31" s="74"/>
      <c r="H31" s="75"/>
      <c r="I31" s="16">
        <v>4</v>
      </c>
      <c r="J31" s="7">
        <v>4</v>
      </c>
      <c r="K31" s="17">
        <v>52</v>
      </c>
      <c r="L31" s="263">
        <v>4</v>
      </c>
      <c r="M31" s="234">
        <v>4</v>
      </c>
      <c r="N31" s="253">
        <v>80</v>
      </c>
      <c r="O31" s="81"/>
      <c r="P31" s="74"/>
      <c r="Q31" s="77"/>
      <c r="R31" s="76"/>
      <c r="S31" s="74"/>
      <c r="T31" s="77"/>
    </row>
    <row r="32" spans="2:20" x14ac:dyDescent="0.25">
      <c r="B32" s="21" t="s">
        <v>78</v>
      </c>
      <c r="C32" s="81"/>
      <c r="D32" s="74"/>
      <c r="E32" s="77"/>
      <c r="F32" s="76"/>
      <c r="G32" s="74"/>
      <c r="H32" s="75"/>
      <c r="I32" s="16">
        <v>3</v>
      </c>
      <c r="J32" s="7">
        <v>8</v>
      </c>
      <c r="K32" s="17">
        <v>49</v>
      </c>
      <c r="L32" s="263">
        <v>3</v>
      </c>
      <c r="M32" s="234">
        <v>8</v>
      </c>
      <c r="N32" s="253">
        <v>43</v>
      </c>
      <c r="O32" s="238">
        <v>2</v>
      </c>
      <c r="P32" s="234">
        <v>8</v>
      </c>
      <c r="Q32" s="239">
        <v>50</v>
      </c>
      <c r="R32" s="101">
        <v>2</v>
      </c>
      <c r="S32" s="7">
        <v>6</v>
      </c>
      <c r="T32" s="17">
        <v>80</v>
      </c>
    </row>
    <row r="33" spans="2:20" x14ac:dyDescent="0.25">
      <c r="B33" s="89" t="s">
        <v>81</v>
      </c>
      <c r="C33" s="72">
        <v>19</v>
      </c>
      <c r="D33" s="71">
        <v>17</v>
      </c>
      <c r="E33" s="90">
        <v>635</v>
      </c>
      <c r="F33" s="70">
        <v>8</v>
      </c>
      <c r="G33" s="71">
        <v>10</v>
      </c>
      <c r="H33" s="82">
        <v>240</v>
      </c>
      <c r="I33" s="72">
        <v>10</v>
      </c>
      <c r="J33" s="71">
        <v>12</v>
      </c>
      <c r="K33" s="90">
        <v>120</v>
      </c>
      <c r="L33" s="263">
        <v>6</v>
      </c>
      <c r="M33" s="234">
        <v>8</v>
      </c>
      <c r="N33" s="253">
        <v>98</v>
      </c>
      <c r="O33" s="238">
        <v>4</v>
      </c>
      <c r="P33" s="234">
        <v>5</v>
      </c>
      <c r="Q33" s="239">
        <v>90</v>
      </c>
      <c r="R33" s="101">
        <v>2</v>
      </c>
      <c r="S33" s="7">
        <v>3</v>
      </c>
      <c r="T33" s="17">
        <v>50</v>
      </c>
    </row>
    <row r="34" spans="2:20" x14ac:dyDescent="0.25">
      <c r="B34" s="21" t="s">
        <v>82</v>
      </c>
      <c r="C34" s="43">
        <v>2</v>
      </c>
      <c r="D34" s="24">
        <v>1</v>
      </c>
      <c r="E34" s="31">
        <v>45</v>
      </c>
      <c r="F34" s="76"/>
      <c r="G34" s="74"/>
      <c r="H34" s="75"/>
      <c r="I34" s="43">
        <v>3</v>
      </c>
      <c r="J34" s="24">
        <v>5</v>
      </c>
      <c r="K34" s="31">
        <v>32</v>
      </c>
      <c r="L34" s="263">
        <v>1</v>
      </c>
      <c r="M34" s="234">
        <v>2</v>
      </c>
      <c r="N34" s="253">
        <v>10</v>
      </c>
      <c r="O34" s="238">
        <v>3</v>
      </c>
      <c r="P34" s="234">
        <v>4</v>
      </c>
      <c r="Q34" s="239">
        <v>48</v>
      </c>
      <c r="R34" s="101">
        <v>2</v>
      </c>
      <c r="S34" s="7">
        <v>4</v>
      </c>
      <c r="T34" s="17">
        <v>30</v>
      </c>
    </row>
    <row r="35" spans="2:20" x14ac:dyDescent="0.25">
      <c r="B35" s="22" t="s">
        <v>217</v>
      </c>
      <c r="C35" s="43">
        <v>1</v>
      </c>
      <c r="D35" s="24">
        <v>52</v>
      </c>
      <c r="E35" s="31">
        <v>52</v>
      </c>
      <c r="F35" s="108">
        <v>1</v>
      </c>
      <c r="G35" s="24">
        <v>32</v>
      </c>
      <c r="H35" s="45">
        <v>32</v>
      </c>
      <c r="I35" s="43">
        <v>1</v>
      </c>
      <c r="J35" s="24">
        <v>43</v>
      </c>
      <c r="K35" s="31">
        <v>43</v>
      </c>
      <c r="L35" s="101">
        <v>1</v>
      </c>
      <c r="M35" s="7">
        <v>23</v>
      </c>
      <c r="N35" s="100">
        <v>23</v>
      </c>
      <c r="O35" s="16">
        <v>1</v>
      </c>
      <c r="P35" s="7">
        <v>15</v>
      </c>
      <c r="Q35" s="17">
        <v>25</v>
      </c>
      <c r="R35" s="101">
        <v>4</v>
      </c>
      <c r="S35" s="7">
        <v>40</v>
      </c>
      <c r="T35" s="17">
        <v>44</v>
      </c>
    </row>
    <row r="36" spans="2:20" x14ac:dyDescent="0.25">
      <c r="B36" s="21" t="s">
        <v>83</v>
      </c>
      <c r="C36" s="16">
        <v>4</v>
      </c>
      <c r="D36" s="7">
        <v>10</v>
      </c>
      <c r="E36" s="17">
        <v>74</v>
      </c>
      <c r="F36" s="76"/>
      <c r="G36" s="74"/>
      <c r="H36" s="75"/>
      <c r="I36" s="81"/>
      <c r="J36" s="74"/>
      <c r="K36" s="77"/>
      <c r="L36" s="76"/>
      <c r="M36" s="74"/>
      <c r="N36" s="75"/>
      <c r="O36" s="81"/>
      <c r="P36" s="74"/>
      <c r="Q36" s="77"/>
      <c r="R36" s="76"/>
      <c r="S36" s="74"/>
      <c r="T36" s="77"/>
    </row>
    <row r="37" spans="2:20" x14ac:dyDescent="0.25">
      <c r="B37" s="26" t="s">
        <v>94</v>
      </c>
      <c r="C37" s="105"/>
      <c r="D37" s="79"/>
      <c r="E37" s="78"/>
      <c r="F37" s="70">
        <v>1</v>
      </c>
      <c r="G37" s="71">
        <v>5</v>
      </c>
      <c r="H37" s="82">
        <v>50</v>
      </c>
      <c r="I37" s="72">
        <v>4</v>
      </c>
      <c r="J37" s="71">
        <v>4</v>
      </c>
      <c r="K37" s="90">
        <v>26</v>
      </c>
      <c r="L37" s="76"/>
      <c r="M37" s="74"/>
      <c r="N37" s="75"/>
      <c r="O37" s="81"/>
      <c r="P37" s="74"/>
      <c r="Q37" s="77"/>
      <c r="R37" s="76"/>
      <c r="S37" s="74"/>
      <c r="T37" s="77"/>
    </row>
    <row r="38" spans="2:20" x14ac:dyDescent="0.25">
      <c r="B38" s="21" t="s">
        <v>95</v>
      </c>
      <c r="C38" s="81"/>
      <c r="D38" s="74"/>
      <c r="E38" s="77"/>
      <c r="F38" s="108">
        <v>22</v>
      </c>
      <c r="G38" s="24">
        <v>18</v>
      </c>
      <c r="H38" s="45">
        <v>135</v>
      </c>
      <c r="I38" s="43">
        <v>6</v>
      </c>
      <c r="J38" s="24">
        <v>8</v>
      </c>
      <c r="K38" s="31">
        <v>38</v>
      </c>
      <c r="L38" s="263">
        <v>8</v>
      </c>
      <c r="M38" s="234">
        <v>11</v>
      </c>
      <c r="N38" s="253">
        <v>71</v>
      </c>
      <c r="O38" s="238">
        <v>8</v>
      </c>
      <c r="P38" s="234">
        <v>14</v>
      </c>
      <c r="Q38" s="239">
        <v>175</v>
      </c>
      <c r="R38" s="101">
        <v>10</v>
      </c>
      <c r="S38" s="7">
        <v>15</v>
      </c>
      <c r="T38" s="17">
        <v>160</v>
      </c>
    </row>
    <row r="39" spans="2:20" x14ac:dyDescent="0.25">
      <c r="B39" s="21" t="s">
        <v>96</v>
      </c>
      <c r="C39" s="81"/>
      <c r="D39" s="74"/>
      <c r="E39" s="77"/>
      <c r="F39" s="108">
        <v>7</v>
      </c>
      <c r="G39" s="24">
        <v>8</v>
      </c>
      <c r="H39" s="45">
        <v>90</v>
      </c>
      <c r="I39" s="43">
        <v>11</v>
      </c>
      <c r="J39" s="24">
        <v>11</v>
      </c>
      <c r="K39" s="31">
        <v>139</v>
      </c>
      <c r="L39" s="263">
        <v>3</v>
      </c>
      <c r="M39" s="234">
        <v>5</v>
      </c>
      <c r="N39" s="253">
        <v>40</v>
      </c>
      <c r="O39" s="238">
        <v>1</v>
      </c>
      <c r="P39" s="234">
        <v>2</v>
      </c>
      <c r="Q39" s="239">
        <v>10</v>
      </c>
      <c r="R39" s="101">
        <v>3</v>
      </c>
      <c r="S39" s="7">
        <v>6</v>
      </c>
      <c r="T39" s="17">
        <v>50</v>
      </c>
    </row>
    <row r="40" spans="2:20" x14ac:dyDescent="0.25">
      <c r="B40" s="21" t="s">
        <v>97</v>
      </c>
      <c r="C40" s="81"/>
      <c r="D40" s="74"/>
      <c r="E40" s="77"/>
      <c r="F40" s="101">
        <v>4</v>
      </c>
      <c r="G40" s="7">
        <v>4</v>
      </c>
      <c r="H40" s="100">
        <v>230</v>
      </c>
      <c r="I40" s="16">
        <v>5</v>
      </c>
      <c r="J40" s="7">
        <v>6</v>
      </c>
      <c r="K40" s="17">
        <v>25</v>
      </c>
      <c r="L40" s="76"/>
      <c r="M40" s="74"/>
      <c r="N40" s="75"/>
      <c r="O40" s="81"/>
      <c r="P40" s="74"/>
      <c r="Q40" s="77"/>
      <c r="R40" s="76"/>
      <c r="S40" s="74"/>
      <c r="T40" s="77"/>
    </row>
    <row r="41" spans="2:20" x14ac:dyDescent="0.25">
      <c r="B41" s="21" t="s">
        <v>98</v>
      </c>
      <c r="C41" s="81"/>
      <c r="D41" s="74"/>
      <c r="E41" s="77"/>
      <c r="F41" s="101">
        <v>9</v>
      </c>
      <c r="G41" s="7">
        <v>8</v>
      </c>
      <c r="H41" s="100">
        <v>95</v>
      </c>
      <c r="I41" s="16">
        <v>2</v>
      </c>
      <c r="J41" s="7">
        <v>3</v>
      </c>
      <c r="K41" s="17">
        <v>16</v>
      </c>
      <c r="L41" s="263">
        <v>4</v>
      </c>
      <c r="M41" s="234">
        <v>5</v>
      </c>
      <c r="N41" s="253">
        <v>67</v>
      </c>
      <c r="O41" s="238">
        <v>3</v>
      </c>
      <c r="P41" s="234">
        <v>7</v>
      </c>
      <c r="Q41" s="239">
        <v>39</v>
      </c>
      <c r="R41" s="290">
        <v>3</v>
      </c>
      <c r="S41" s="291">
        <v>6</v>
      </c>
      <c r="T41" s="292">
        <v>40</v>
      </c>
    </row>
    <row r="42" spans="2:20" x14ac:dyDescent="0.25">
      <c r="B42" s="21" t="s">
        <v>175</v>
      </c>
      <c r="C42" s="81"/>
      <c r="D42" s="74"/>
      <c r="E42" s="77"/>
      <c r="F42" s="101">
        <v>9</v>
      </c>
      <c r="G42" s="7">
        <v>8</v>
      </c>
      <c r="H42" s="100">
        <v>95</v>
      </c>
      <c r="I42" s="16">
        <v>3</v>
      </c>
      <c r="J42" s="7">
        <v>3</v>
      </c>
      <c r="K42" s="17">
        <v>14</v>
      </c>
      <c r="L42" s="101">
        <v>2</v>
      </c>
      <c r="M42" s="7">
        <v>4</v>
      </c>
      <c r="N42" s="100">
        <v>18</v>
      </c>
      <c r="O42" s="238">
        <v>2</v>
      </c>
      <c r="P42" s="234">
        <v>2</v>
      </c>
      <c r="Q42" s="239">
        <v>40</v>
      </c>
      <c r="R42" s="293">
        <v>2</v>
      </c>
      <c r="S42" s="294">
        <v>4</v>
      </c>
      <c r="T42" s="295">
        <v>50</v>
      </c>
    </row>
    <row r="43" spans="2:20" ht="13.8" thickBot="1" x14ac:dyDescent="0.3">
      <c r="B43" s="27" t="s">
        <v>184</v>
      </c>
      <c r="C43" s="104"/>
      <c r="D43" s="94"/>
      <c r="E43" s="260"/>
      <c r="F43" s="264"/>
      <c r="G43" s="94"/>
      <c r="H43" s="265"/>
      <c r="I43" s="104"/>
      <c r="J43" s="94"/>
      <c r="K43" s="260"/>
      <c r="L43" s="264"/>
      <c r="M43" s="94"/>
      <c r="N43" s="265"/>
      <c r="O43" s="258">
        <v>6</v>
      </c>
      <c r="P43" s="237">
        <v>9</v>
      </c>
      <c r="Q43" s="280">
        <v>156</v>
      </c>
      <c r="R43" s="296">
        <v>7</v>
      </c>
      <c r="S43" s="297">
        <v>10</v>
      </c>
      <c r="T43" s="298">
        <v>120</v>
      </c>
    </row>
  </sheetData>
  <sheetProtection algorithmName="SHA-512" hashValue="CLg7dOWr3G/OG0fDsCvTUTu1SKZaB2/wP4OMtUQ/vJfepZ/ytoRaHNJW2aixJ4g9ZXjtlKrv95bkvRU3Sh2jDA==" saltValue="e/DgLCbmhHnqWEkkVwxpxA==" spinCount="100000" sheet="1" objects="1" scenarios="1"/>
  <mergeCells count="8">
    <mergeCell ref="B13:B14"/>
    <mergeCell ref="C13:E13"/>
    <mergeCell ref="C12:T12"/>
    <mergeCell ref="L13:N13"/>
    <mergeCell ref="O13:Q13"/>
    <mergeCell ref="R13:T13"/>
    <mergeCell ref="F13:H13"/>
    <mergeCell ref="I13:K13"/>
  </mergeCells>
  <pageMargins left="0.7" right="0.7" top="0.75" bottom="0.75" header="0.3" footer="0.3"/>
  <pageSetup scale="3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TaxCatchAll xmlns="c7107e41-cbde-453e-957d-bef59b6b0191" xsi:nil="true"/>
    <lcf76f155ced4ddcb4097134ff3c332f xmlns="4197b6aa-b047-4901-9634-8974eea488e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97462DAE9581343A0A87E0E8668CC94" ma:contentTypeVersion="13" ma:contentTypeDescription="Crear nuevo documento." ma:contentTypeScope="" ma:versionID="9d0a7d48b01268485b6bd7abec82f795">
  <xsd:schema xmlns:xsd="http://www.w3.org/2001/XMLSchema" xmlns:xs="http://www.w3.org/2001/XMLSchema" xmlns:p="http://schemas.microsoft.com/office/2006/metadata/properties" xmlns:ns2="4197b6aa-b047-4901-9634-8974eea488e1" xmlns:ns3="c7107e41-cbde-453e-957d-bef59b6b0191" targetNamespace="http://schemas.microsoft.com/office/2006/metadata/properties" ma:root="true" ma:fieldsID="18e421165205c78744eebbf16c038862" ns2:_="" ns3:_="">
    <xsd:import namespace="4197b6aa-b047-4901-9634-8974eea488e1"/>
    <xsd:import namespace="c7107e41-cbde-453e-957d-bef59b6b01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97b6aa-b047-4901-9634-8974eea488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2a3e301e-18ed-4e01-83a2-2080733403d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107e41-cbde-453e-957d-bef59b6b019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1cac5226-c98b-4965-9635-301b31872cfe}" ma:internalName="TaxCatchAll" ma:showField="CatchAllData" ma:web="c7107e41-cbde-453e-957d-bef59b6b01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2EC207-55E5-4A6A-8147-174EC59359A7}">
  <ds:schemaRefs>
    <ds:schemaRef ds:uri="http://schemas.microsoft.com/office/2006/documentManagement/types"/>
    <ds:schemaRef ds:uri="http://purl.org/dc/terms/"/>
    <ds:schemaRef ds:uri="http://www.w3.org/XML/1998/namespace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0C87B096-BFF7-41DD-B5BD-56CC9568A0F1}"/>
</file>

<file path=customXml/itemProps3.xml><?xml version="1.0" encoding="utf-8"?>
<ds:datastoreItem xmlns:ds="http://schemas.openxmlformats.org/officeDocument/2006/customXml" ds:itemID="{4F4D6288-995B-4254-8490-22F7E2C97F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7</vt:i4>
      </vt:variant>
    </vt:vector>
  </HeadingPairs>
  <TitlesOfParts>
    <vt:vector size="14" baseType="lpstr">
      <vt:lpstr>Proyectos Vinculados</vt:lpstr>
      <vt:lpstr>Fondos para Donativos</vt:lpstr>
      <vt:lpstr>Apoyo a Instituciones</vt:lpstr>
      <vt:lpstr>Siembra Sonrisas</vt:lpstr>
      <vt:lpstr>Proyectos Comunitarios</vt:lpstr>
      <vt:lpstr>Voluntariado</vt:lpstr>
      <vt:lpstr>Centros Comunitarios</vt:lpstr>
      <vt:lpstr>'Apoyo a Instituciones'!Área_de_impresión</vt:lpstr>
      <vt:lpstr>'Centros Comunitarios'!Área_de_impresión</vt:lpstr>
      <vt:lpstr>'Fondos para Donativos'!Área_de_impresión</vt:lpstr>
      <vt:lpstr>'Proyectos Comunitarios'!Área_de_impresión</vt:lpstr>
      <vt:lpstr>'Proyectos Vinculados'!Área_de_impresión</vt:lpstr>
      <vt:lpstr>'Siembra Sonrisas'!Área_de_impresión</vt:lpstr>
      <vt:lpstr>Voluntariado!Área_de_impresión</vt:lpstr>
    </vt:vector>
  </TitlesOfParts>
  <Company>Universidad De La Salle Bajío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Vicerrectoría</dc:creator>
  <cp:lastModifiedBy>Administrativo</cp:lastModifiedBy>
  <cp:lastPrinted>2021-07-01T17:50:28Z</cp:lastPrinted>
  <dcterms:created xsi:type="dcterms:W3CDTF">2004-06-24T18:18:40Z</dcterms:created>
  <dcterms:modified xsi:type="dcterms:W3CDTF">2023-06-22T19:55:59Z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0x010100197462DAE9581343A0A87E0E8668CC94</vt:lpwstr>
  </property>
</Properties>
</file>