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F62C70E0-91E7-4D16-886D-B82667A95703}" xr6:coauthVersionLast="36" xr6:coauthVersionMax="36" xr10:uidLastSave="{00000000-0000-0000-0000-000000000000}"/>
  <bookViews>
    <workbookView xWindow="0" yWindow="0" windowWidth="19200" windowHeight="7548" xr2:uid="{00000000-000D-0000-FFFF-FFFF00000000}"/>
  </bookViews>
  <sheets>
    <sheet name="Actividades de Pastoral" sheetId="1" r:id="rId1"/>
    <sheet name="Eucaristías" sheetId="2" r:id="rId2"/>
  </sheets>
  <definedNames>
    <definedName name="_xlnm.Print_Area" localSheetId="0">'Actividades de Pastoral'!$A$1:$W$73</definedName>
  </definedNames>
  <calcPr calcId="191029"/>
</workbook>
</file>

<file path=xl/calcChain.xml><?xml version="1.0" encoding="utf-8"?>
<calcChain xmlns="http://schemas.openxmlformats.org/spreadsheetml/2006/main">
  <c r="H64" i="1" l="1"/>
  <c r="D21" i="2" l="1"/>
  <c r="J21" i="2"/>
  <c r="P21" i="2"/>
  <c r="V21" i="2"/>
  <c r="AB21" i="2"/>
  <c r="E13" i="2"/>
  <c r="C21" i="2"/>
  <c r="I21" i="2"/>
  <c r="O21" i="2"/>
  <c r="U21" i="2"/>
  <c r="AA21" i="2"/>
  <c r="AC21" i="2"/>
  <c r="S21" i="2"/>
  <c r="T21" i="2"/>
  <c r="AE21" i="2"/>
  <c r="AF21" i="2"/>
  <c r="Y21" i="2"/>
  <c r="Z21" i="2"/>
  <c r="M21" i="2"/>
  <c r="N21" i="2"/>
  <c r="G21" i="2"/>
  <c r="H21" i="2"/>
  <c r="F21" i="2"/>
  <c r="E22" i="1"/>
  <c r="C22" i="1"/>
  <c r="V31" i="1"/>
  <c r="U31" i="1"/>
  <c r="T31" i="1"/>
  <c r="S31" i="1"/>
  <c r="S17" i="1"/>
  <c r="R31" i="1"/>
  <c r="Q31" i="1"/>
  <c r="P31" i="1"/>
  <c r="O31" i="1"/>
  <c r="O17" i="1"/>
  <c r="N31" i="1"/>
  <c r="M31" i="1"/>
  <c r="L31" i="1"/>
  <c r="K31" i="1"/>
  <c r="K17" i="1"/>
  <c r="J31" i="1"/>
  <c r="I31" i="1"/>
  <c r="H31" i="1"/>
  <c r="G31" i="1"/>
  <c r="G17" i="1"/>
  <c r="F31" i="1"/>
  <c r="E31" i="1"/>
  <c r="D31" i="1"/>
  <c r="C31" i="1"/>
  <c r="C17" i="1"/>
  <c r="C23" i="1" s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I18" i="1" s="1"/>
  <c r="H47" i="1"/>
  <c r="G47" i="1"/>
  <c r="F47" i="1"/>
  <c r="E47" i="1"/>
  <c r="D47" i="1"/>
  <c r="E18" i="1" s="1"/>
  <c r="C47" i="1"/>
  <c r="C18" i="1" s="1"/>
  <c r="I17" i="1"/>
  <c r="M17" i="1"/>
  <c r="Q17" i="1"/>
  <c r="U17" i="1"/>
  <c r="L21" i="2"/>
  <c r="V64" i="1"/>
  <c r="U64" i="1"/>
  <c r="T64" i="1"/>
  <c r="R64" i="1"/>
  <c r="Q64" i="1"/>
  <c r="P64" i="1"/>
  <c r="O64" i="1"/>
  <c r="N64" i="1"/>
  <c r="M64" i="1"/>
  <c r="L64" i="1"/>
  <c r="K64" i="1"/>
  <c r="K19" i="1" s="1"/>
  <c r="J64" i="1"/>
  <c r="I64" i="1"/>
  <c r="S18" i="1"/>
  <c r="O18" i="1"/>
  <c r="K18" i="1"/>
  <c r="G18" i="1"/>
  <c r="S64" i="1"/>
  <c r="S19" i="1" s="1"/>
  <c r="O19" i="1"/>
  <c r="G64" i="1"/>
  <c r="G19" i="1" s="1"/>
  <c r="D64" i="1"/>
  <c r="E64" i="1"/>
  <c r="AD21" i="2"/>
  <c r="X21" i="2"/>
  <c r="W21" i="2"/>
  <c r="R21" i="2"/>
  <c r="Q21" i="2"/>
  <c r="K21" i="2"/>
  <c r="E21" i="2"/>
  <c r="F64" i="1"/>
  <c r="C64" i="1"/>
  <c r="C19" i="1" s="1"/>
  <c r="M19" i="1" l="1"/>
  <c r="U19" i="1"/>
  <c r="E17" i="1"/>
  <c r="E23" i="1" s="1"/>
  <c r="C13" i="2"/>
  <c r="M18" i="1"/>
  <c r="U18" i="1"/>
  <c r="Q19" i="1"/>
  <c r="Q18" i="1"/>
  <c r="I19" i="1"/>
  <c r="C24" i="1"/>
  <c r="E14" i="2"/>
  <c r="C14" i="2"/>
  <c r="E19" i="1"/>
  <c r="E24" i="1" l="1"/>
</calcChain>
</file>

<file path=xl/sharedStrings.xml><?xml version="1.0" encoding="utf-8"?>
<sst xmlns="http://schemas.openxmlformats.org/spreadsheetml/2006/main" count="236" uniqueCount="49">
  <si>
    <t>Salamanca</t>
  </si>
  <si>
    <t>Eventos</t>
  </si>
  <si>
    <t>Juan Alonso de Torres</t>
  </si>
  <si>
    <t>Américas</t>
  </si>
  <si>
    <t>San Francisco del Rincón</t>
  </si>
  <si>
    <t>Campestre</t>
  </si>
  <si>
    <t>ACTIVIDADES DE PASTORAL</t>
  </si>
  <si>
    <t>Participantes</t>
  </si>
  <si>
    <t>Total General</t>
  </si>
  <si>
    <t>EUCARISTÍAS</t>
  </si>
  <si>
    <t>VARIAS ACTIVIDADES</t>
  </si>
  <si>
    <t>CICLO</t>
  </si>
  <si>
    <t>Misas</t>
  </si>
  <si>
    <t>Ordinarias</t>
  </si>
  <si>
    <t>Misas especiales periódicas</t>
  </si>
  <si>
    <t>Misas especiales eventuales</t>
  </si>
  <si>
    <t>Colaboradores</t>
  </si>
  <si>
    <t>Jul-Dic 2020</t>
  </si>
  <si>
    <t>Acompañamiento espiritual (capellanes)</t>
  </si>
  <si>
    <t>Ene-Jun 2021</t>
  </si>
  <si>
    <t>Jul-Dic 2021</t>
  </si>
  <si>
    <t xml:space="preserve">Catequesis y retiro confirmaciones </t>
  </si>
  <si>
    <t>Grupo vocacional</t>
  </si>
  <si>
    <t>Cuaresmales</t>
  </si>
  <si>
    <t>COMPARATIVO DE PARTICIPANTES POR PERIODOS</t>
  </si>
  <si>
    <t>Estudiantes</t>
  </si>
  <si>
    <t>Egresados</t>
  </si>
  <si>
    <t>COMPARATIVO DE EUCARISTÍAS POR PERÍODOS</t>
  </si>
  <si>
    <t>COMPARATIVO DE ACTIVIDADES DE PASTORAL 2020-2023</t>
  </si>
  <si>
    <t>ACTIVIDADES DE PASTORAL ENERO-JUNIO 2022</t>
  </si>
  <si>
    <t>ACTIVIDADES DE PASTORAL JULIO-DICIEMBRE 2022</t>
  </si>
  <si>
    <t>ACTIVIDADES DE PASTORAL ENERO-JUNIO 2023</t>
  </si>
  <si>
    <t>Jul-Dic 2022</t>
  </si>
  <si>
    <t>Ene-Jun 2023</t>
  </si>
  <si>
    <t>Ene-Jun 2022</t>
  </si>
  <si>
    <t>2020-2021</t>
  </si>
  <si>
    <t>2021-2022</t>
  </si>
  <si>
    <t>2022-2023</t>
  </si>
  <si>
    <t>COMPARATIVO DE EUCARISTÍAS 2020-2023</t>
  </si>
  <si>
    <t>EUCARISTÍAS 2022-2023</t>
  </si>
  <si>
    <t xml:space="preserve">Oraciones </t>
  </si>
  <si>
    <t>Taller misionero</t>
  </si>
  <si>
    <t>Elaboración de altares (prepas)</t>
  </si>
  <si>
    <t xml:space="preserve">Participación en eventos y congresos </t>
  </si>
  <si>
    <t>Grupo Juvenil (MOJULA / MOPREL)</t>
  </si>
  <si>
    <t>Caminata a Cristo Rey</t>
  </si>
  <si>
    <t>Concursos</t>
  </si>
  <si>
    <t xml:space="preserve">Grupo Juvenil </t>
  </si>
  <si>
    <t>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</si>
</sst>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1">
    <xf numFmtId="0" fontId="0" fillId="0" borderId="0" xfId="0"/>
    <xf numFmtId="0" fontId="8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164" fontId="5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164" fontId="6" fillId="2" borderId="0" xfId="0" applyNumberFormat="1" applyFont="1" applyFill="1" applyBorder="1" applyAlignment="1" applyProtection="1">
      <alignment horizontal="center"/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1" fillId="2" borderId="2" xfId="1" applyNumberFormat="1" applyFont="1" applyFill="1" applyBorder="1" applyAlignment="1" applyProtection="1">
      <alignment horizontal="center" vertical="center"/>
      <protection hidden="1"/>
    </xf>
    <xf numFmtId="0" fontId="1" fillId="2" borderId="11" xfId="1" applyNumberFormat="1" applyFont="1" applyFill="1" applyBorder="1" applyAlignment="1" applyProtection="1">
      <alignment horizontal="center" vertical="center"/>
      <protection hidden="1"/>
    </xf>
    <xf numFmtId="164" fontId="1" fillId="2" borderId="0" xfId="1" applyNumberFormat="1" applyFont="1" applyFill="1" applyBorder="1" applyAlignment="1" applyProtection="1">
      <alignment horizontal="center"/>
      <protection hidden="1"/>
    </xf>
    <xf numFmtId="0" fontId="1" fillId="2" borderId="0" xfId="1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164" fontId="1" fillId="2" borderId="0" xfId="1" applyNumberFormat="1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164" fontId="1" fillId="2" borderId="0" xfId="1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Protection="1">
      <protection hidden="1"/>
    </xf>
    <xf numFmtId="0" fontId="4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horizontal="center"/>
      <protection hidden="1"/>
    </xf>
    <xf numFmtId="0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 wrapText="1"/>
      <protection hidden="1"/>
    </xf>
    <xf numFmtId="0" fontId="1" fillId="2" borderId="44" xfId="2" applyFont="1" applyFill="1" applyBorder="1" applyAlignment="1" applyProtection="1">
      <alignment vertical="center"/>
      <protection hidden="1"/>
    </xf>
    <xf numFmtId="0" fontId="1" fillId="2" borderId="43" xfId="2" applyFont="1" applyFill="1" applyBorder="1" applyAlignment="1" applyProtection="1">
      <alignment vertical="center"/>
      <protection hidden="1"/>
    </xf>
    <xf numFmtId="0" fontId="1" fillId="2" borderId="6" xfId="2" applyFont="1" applyFill="1" applyBorder="1" applyAlignment="1" applyProtection="1">
      <alignment vertical="center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46" xfId="0" applyFont="1" applyFill="1" applyBorder="1" applyAlignment="1" applyProtection="1">
      <alignment horizontal="center" vertical="center" wrapText="1"/>
      <protection hidden="1"/>
    </xf>
    <xf numFmtId="0" fontId="1" fillId="2" borderId="20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37" xfId="1" applyNumberFormat="1" applyFont="1" applyFill="1" applyBorder="1" applyAlignment="1" applyProtection="1">
      <alignment horizontal="center" vertical="center"/>
      <protection hidden="1"/>
    </xf>
    <xf numFmtId="0" fontId="1" fillId="2" borderId="37" xfId="0" applyNumberFormat="1" applyFont="1" applyFill="1" applyBorder="1" applyAlignment="1" applyProtection="1">
      <alignment horizontal="center" vertical="center"/>
      <protection hidden="1"/>
    </xf>
    <xf numFmtId="0" fontId="1" fillId="2" borderId="1" xfId="1" applyNumberFormat="1" applyFont="1" applyFill="1" applyBorder="1" applyAlignment="1" applyProtection="1">
      <alignment horizontal="center" vertical="center"/>
      <protection hidden="1"/>
    </xf>
    <xf numFmtId="0" fontId="1" fillId="2" borderId="38" xfId="1" applyNumberFormat="1" applyFont="1" applyFill="1" applyBorder="1" applyAlignment="1" applyProtection="1">
      <alignment horizontal="center" vertical="center"/>
      <protection hidden="1"/>
    </xf>
    <xf numFmtId="0" fontId="1" fillId="2" borderId="0" xfId="2" applyFont="1" applyFill="1" applyBorder="1" applyAlignment="1" applyProtection="1">
      <alignment vertical="center"/>
      <protection hidden="1"/>
    </xf>
    <xf numFmtId="0" fontId="1" fillId="2" borderId="0" xfId="1" applyNumberFormat="1" applyFont="1" applyFill="1" applyBorder="1" applyAlignment="1" applyProtection="1">
      <alignment horizontal="center" vertical="center"/>
      <protection hidden="1"/>
    </xf>
    <xf numFmtId="0" fontId="1" fillId="2" borderId="3" xfId="1" applyNumberFormat="1" applyFont="1" applyFill="1" applyBorder="1" applyAlignment="1" applyProtection="1">
      <alignment horizontal="center" vertical="center"/>
      <protection hidden="1"/>
    </xf>
    <xf numFmtId="0" fontId="1" fillId="2" borderId="21" xfId="1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 applyProtection="1">
      <alignment horizontal="center" vertical="center" wrapText="1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12" fillId="5" borderId="9" xfId="0" applyFont="1" applyFill="1" applyBorder="1" applyAlignment="1" applyProtection="1">
      <alignment horizontal="center" vertical="center"/>
      <protection hidden="1"/>
    </xf>
    <xf numFmtId="0" fontId="12" fillId="5" borderId="23" xfId="0" applyFont="1" applyFill="1" applyBorder="1" applyAlignment="1" applyProtection="1">
      <alignment horizontal="center" vertical="center"/>
      <protection hidden="1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/>
      <protection hidden="1"/>
    </xf>
    <xf numFmtId="0" fontId="1" fillId="2" borderId="2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1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10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11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5" xfId="4" applyNumberFormat="1" applyFont="1" applyFill="1" applyBorder="1" applyAlignment="1" applyProtection="1">
      <alignment horizontal="center" vertical="center"/>
      <protection hidden="1"/>
    </xf>
    <xf numFmtId="0" fontId="1" fillId="2" borderId="2" xfId="4" applyNumberFormat="1" applyFont="1" applyFill="1" applyBorder="1" applyAlignment="1" applyProtection="1">
      <alignment horizontal="center" vertical="center"/>
      <protection hidden="1"/>
    </xf>
    <xf numFmtId="0" fontId="1" fillId="2" borderId="3" xfId="4" applyNumberFormat="1" applyFont="1" applyFill="1" applyBorder="1" applyAlignment="1" applyProtection="1">
      <alignment horizontal="center" vertical="center"/>
      <protection hidden="1"/>
    </xf>
    <xf numFmtId="0" fontId="14" fillId="2" borderId="7" xfId="2" applyFont="1" applyFill="1" applyBorder="1" applyAlignment="1" applyProtection="1">
      <alignment vertical="center"/>
      <protection hidden="1"/>
    </xf>
    <xf numFmtId="0" fontId="1" fillId="2" borderId="19" xfId="3" applyNumberFormat="1" applyFont="1" applyFill="1" applyBorder="1" applyAlignment="1" applyProtection="1">
      <alignment horizontal="center" vertical="center"/>
      <protection hidden="1"/>
    </xf>
    <xf numFmtId="0" fontId="1" fillId="2" borderId="1" xfId="4" applyNumberFormat="1" applyFont="1" applyFill="1" applyBorder="1" applyAlignment="1" applyProtection="1">
      <alignment horizontal="center" vertical="center"/>
      <protection hidden="1"/>
    </xf>
    <xf numFmtId="0" fontId="1" fillId="2" borderId="37" xfId="4" applyNumberFormat="1" applyFont="1" applyFill="1" applyBorder="1" applyAlignment="1" applyProtection="1">
      <alignment horizontal="center" vertical="center"/>
      <protection hidden="1"/>
    </xf>
    <xf numFmtId="0" fontId="14" fillId="2" borderId="61" xfId="2" applyFont="1" applyFill="1" applyBorder="1" applyAlignment="1" applyProtection="1">
      <alignment vertical="center"/>
      <protection hidden="1"/>
    </xf>
    <xf numFmtId="0" fontId="1" fillId="2" borderId="1" xfId="3" applyNumberFormat="1" applyFont="1" applyFill="1" applyBorder="1" applyAlignment="1" applyProtection="1">
      <alignment horizontal="center" vertical="center"/>
      <protection hidden="1"/>
    </xf>
    <xf numFmtId="0" fontId="1" fillId="2" borderId="2" xfId="3" quotePrefix="1" applyNumberFormat="1" applyFont="1" applyFill="1" applyBorder="1" applyAlignment="1" applyProtection="1">
      <alignment horizontal="center" vertical="center"/>
      <protection hidden="1"/>
    </xf>
    <xf numFmtId="0" fontId="1" fillId="2" borderId="3" xfId="3" applyNumberFormat="1" applyFont="1" applyFill="1" applyBorder="1" applyAlignment="1" applyProtection="1">
      <alignment horizontal="center" vertical="center"/>
      <protection hidden="1"/>
    </xf>
    <xf numFmtId="0" fontId="14" fillId="2" borderId="61" xfId="2" applyFont="1" applyFill="1" applyBorder="1" applyAlignment="1" applyProtection="1">
      <alignment vertical="center" wrapText="1"/>
      <protection hidden="1"/>
    </xf>
    <xf numFmtId="0" fontId="1" fillId="2" borderId="1" xfId="3" quotePrefix="1" applyNumberFormat="1" applyFont="1" applyFill="1" applyBorder="1" applyAlignment="1" applyProtection="1">
      <alignment horizontal="center" vertical="center"/>
      <protection hidden="1"/>
    </xf>
    <xf numFmtId="0" fontId="14" fillId="2" borderId="20" xfId="2" applyFont="1" applyFill="1" applyBorder="1" applyAlignment="1" applyProtection="1">
      <alignment vertical="center" wrapText="1"/>
      <protection hidden="1"/>
    </xf>
    <xf numFmtId="0" fontId="1" fillId="2" borderId="10" xfId="1" applyNumberFormat="1" applyFont="1" applyFill="1" applyBorder="1" applyAlignment="1" applyProtection="1">
      <alignment horizontal="center" vertical="center"/>
      <protection hidden="1"/>
    </xf>
    <xf numFmtId="0" fontId="1" fillId="2" borderId="39" xfId="1" applyNumberFormat="1" applyFont="1" applyFill="1" applyBorder="1" applyAlignment="1" applyProtection="1">
      <alignment horizontal="center" vertical="center"/>
      <protection hidden="1"/>
    </xf>
    <xf numFmtId="0" fontId="1" fillId="2" borderId="39" xfId="4" applyNumberFormat="1" applyFont="1" applyFill="1" applyBorder="1" applyAlignment="1" applyProtection="1">
      <alignment horizontal="center" vertical="center"/>
      <protection hidden="1"/>
    </xf>
    <xf numFmtId="0" fontId="12" fillId="5" borderId="25" xfId="0" applyFont="1" applyFill="1" applyBorder="1" applyAlignment="1" applyProtection="1">
      <alignment horizontal="center"/>
      <protection hidden="1"/>
    </xf>
    <xf numFmtId="0" fontId="12" fillId="5" borderId="26" xfId="0" applyFont="1" applyFill="1" applyBorder="1" applyAlignment="1" applyProtection="1">
      <alignment horizontal="center"/>
      <protection hidden="1"/>
    </xf>
    <xf numFmtId="0" fontId="12" fillId="5" borderId="49" xfId="0" applyFont="1" applyFill="1" applyBorder="1" applyAlignment="1" applyProtection="1">
      <alignment horizontal="center"/>
      <protection hidden="1"/>
    </xf>
    <xf numFmtId="0" fontId="1" fillId="2" borderId="28" xfId="1" applyNumberFormat="1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2" fillId="2" borderId="27" xfId="1" applyNumberFormat="1" applyFont="1" applyFill="1" applyBorder="1" applyAlignment="1" applyProtection="1">
      <alignment horizontal="center" vertical="center"/>
      <protection hidden="1"/>
    </xf>
    <xf numFmtId="0" fontId="1" fillId="2" borderId="29" xfId="1" applyNumberFormat="1" applyFont="1" applyFill="1" applyBorder="1" applyAlignment="1" applyProtection="1">
      <alignment horizontal="center" vertical="center"/>
      <protection hidden="1"/>
    </xf>
    <xf numFmtId="0" fontId="1" fillId="2" borderId="19" xfId="1" applyNumberFormat="1" applyFont="1" applyFill="1" applyBorder="1" applyAlignment="1" applyProtection="1">
      <alignment horizontal="center" vertical="center"/>
      <protection hidden="1"/>
    </xf>
    <xf numFmtId="0" fontId="1" fillId="2" borderId="2" xfId="6" applyNumberFormat="1" applyFont="1" applyFill="1" applyBorder="1" applyAlignment="1" applyProtection="1">
      <alignment horizontal="center" vertical="center"/>
      <protection hidden="1"/>
    </xf>
    <xf numFmtId="0" fontId="1" fillId="2" borderId="37" xfId="6" applyNumberFormat="1" applyFont="1" applyFill="1" applyBorder="1" applyAlignment="1" applyProtection="1">
      <alignment horizontal="center" vertical="center"/>
      <protection hidden="1"/>
    </xf>
    <xf numFmtId="0" fontId="1" fillId="2" borderId="3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11" xfId="6" applyNumberFormat="1" applyFont="1" applyFill="1" applyBorder="1" applyAlignment="1" applyProtection="1">
      <alignment horizontal="center" vertical="center"/>
      <protection hidden="1"/>
    </xf>
    <xf numFmtId="0" fontId="1" fillId="2" borderId="38" xfId="6" applyNumberFormat="1" applyFont="1" applyFill="1" applyBorder="1" applyAlignment="1" applyProtection="1">
      <alignment horizontal="center" vertical="center"/>
      <protection hidden="1"/>
    </xf>
    <xf numFmtId="0" fontId="1" fillId="2" borderId="21" xfId="6" applyNumberFormat="1" applyFont="1" applyFill="1" applyBorder="1" applyAlignment="1" applyProtection="1">
      <alignment horizontal="center" vertical="center"/>
      <protection hidden="1"/>
    </xf>
    <xf numFmtId="0" fontId="1" fillId="2" borderId="27" xfId="1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5" xfId="1" applyNumberFormat="1" applyFont="1" applyFill="1" applyBorder="1" applyAlignment="1" applyProtection="1">
      <alignment horizontal="center" vertical="center"/>
      <protection hidden="1"/>
    </xf>
    <xf numFmtId="0" fontId="1" fillId="2" borderId="18" xfId="1" applyNumberFormat="1" applyFont="1" applyFill="1" applyBorder="1" applyAlignment="1" applyProtection="1">
      <alignment horizontal="center" vertical="center"/>
      <protection hidden="1"/>
    </xf>
    <xf numFmtId="0" fontId="1" fillId="2" borderId="18" xfId="4" applyNumberFormat="1" applyFont="1" applyFill="1" applyBorder="1" applyAlignment="1" applyProtection="1">
      <alignment horizontal="center" vertical="center"/>
      <protection hidden="1"/>
    </xf>
    <xf numFmtId="0" fontId="1" fillId="2" borderId="2" xfId="7" applyNumberFormat="1" applyFont="1" applyFill="1" applyBorder="1" applyAlignment="1" applyProtection="1">
      <alignment horizontal="center" vertical="center"/>
      <protection hidden="1"/>
    </xf>
    <xf numFmtId="0" fontId="1" fillId="2" borderId="3" xfId="7" applyNumberFormat="1" applyFont="1" applyFill="1" applyBorder="1" applyAlignment="1" applyProtection="1">
      <alignment horizontal="center" vertical="center"/>
      <protection hidden="1"/>
    </xf>
    <xf numFmtId="0" fontId="1" fillId="2" borderId="11" xfId="7" applyNumberFormat="1" applyFont="1" applyFill="1" applyBorder="1" applyAlignment="1" applyProtection="1">
      <alignment horizontal="center" vertical="center"/>
      <protection hidden="1"/>
    </xf>
    <xf numFmtId="0" fontId="1" fillId="2" borderId="21" xfId="7" applyNumberFormat="1" applyFont="1" applyFill="1" applyBorder="1" applyAlignment="1" applyProtection="1">
      <alignment horizontal="center" vertical="center"/>
      <protection hidden="1"/>
    </xf>
    <xf numFmtId="0" fontId="13" fillId="6" borderId="12" xfId="0" applyNumberFormat="1" applyFont="1" applyFill="1" applyBorder="1" applyAlignment="1" applyProtection="1">
      <alignment horizontal="center"/>
      <protection hidden="1"/>
    </xf>
    <xf numFmtId="0" fontId="13" fillId="6" borderId="23" xfId="0" applyNumberFormat="1" applyFont="1" applyFill="1" applyBorder="1" applyAlignment="1" applyProtection="1">
      <alignment horizontal="center"/>
      <protection hidden="1"/>
    </xf>
    <xf numFmtId="0" fontId="13" fillId="6" borderId="13" xfId="0" applyNumberFormat="1" applyFont="1" applyFill="1" applyBorder="1" applyAlignment="1" applyProtection="1">
      <alignment horizontal="center"/>
      <protection hidden="1"/>
    </xf>
    <xf numFmtId="0" fontId="13" fillId="6" borderId="33" xfId="0" applyNumberFormat="1" applyFont="1" applyFill="1" applyBorder="1" applyAlignment="1" applyProtection="1">
      <alignment horizontal="center"/>
      <protection hidden="1"/>
    </xf>
    <xf numFmtId="0" fontId="13" fillId="6" borderId="15" xfId="0" applyNumberFormat="1" applyFont="1" applyFill="1" applyBorder="1" applyAlignment="1" applyProtection="1">
      <alignment horizontal="center"/>
      <protection hidden="1"/>
    </xf>
    <xf numFmtId="0" fontId="13" fillId="6" borderId="32" xfId="0" applyNumberFormat="1" applyFont="1" applyFill="1" applyBorder="1" applyAlignment="1" applyProtection="1">
      <alignment horizontal="center"/>
      <protection hidden="1"/>
    </xf>
    <xf numFmtId="0" fontId="13" fillId="6" borderId="9" xfId="0" applyNumberFormat="1" applyFont="1" applyFill="1" applyBorder="1" applyAlignment="1" applyProtection="1">
      <alignment horizontal="center"/>
      <protection hidden="1"/>
    </xf>
    <xf numFmtId="0" fontId="13" fillId="6" borderId="16" xfId="0" applyNumberFormat="1" applyFont="1" applyFill="1" applyBorder="1" applyAlignment="1" applyProtection="1">
      <alignment horizontal="center"/>
      <protection hidden="1"/>
    </xf>
    <xf numFmtId="0" fontId="10" fillId="6" borderId="17" xfId="0" applyFont="1" applyFill="1" applyBorder="1" applyAlignment="1" applyProtection="1">
      <alignment horizontal="center"/>
      <protection hidden="1"/>
    </xf>
    <xf numFmtId="0" fontId="13" fillId="6" borderId="62" xfId="0" applyNumberFormat="1" applyFont="1" applyFill="1" applyBorder="1" applyAlignment="1" applyProtection="1">
      <alignment horizontal="center"/>
      <protection hidden="1"/>
    </xf>
    <xf numFmtId="0" fontId="13" fillId="6" borderId="14" xfId="0" applyNumberFormat="1" applyFont="1" applyFill="1" applyBorder="1" applyAlignment="1" applyProtection="1">
      <alignment horizontal="center"/>
      <protection hidden="1"/>
    </xf>
    <xf numFmtId="0" fontId="13" fillId="6" borderId="48" xfId="0" applyNumberFormat="1" applyFont="1" applyFill="1" applyBorder="1" applyAlignment="1" applyProtection="1">
      <alignment horizontal="center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3" fillId="6" borderId="8" xfId="0" applyFont="1" applyFill="1" applyBorder="1" applyAlignment="1" applyProtection="1">
      <alignment horizontal="center"/>
      <protection hidden="1"/>
    </xf>
    <xf numFmtId="0" fontId="13" fillId="6" borderId="32" xfId="2" applyNumberFormat="1" applyFont="1" applyFill="1" applyBorder="1" applyAlignment="1" applyProtection="1">
      <alignment horizontal="center"/>
      <protection hidden="1"/>
    </xf>
    <xf numFmtId="0" fontId="14" fillId="2" borderId="0" xfId="2" applyFont="1" applyFill="1" applyBorder="1" applyAlignment="1" applyProtection="1">
      <alignment vertical="center" wrapText="1"/>
      <protection hidden="1"/>
    </xf>
    <xf numFmtId="0" fontId="1" fillId="2" borderId="0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5" borderId="55" xfId="0" applyFont="1" applyFill="1" applyBorder="1" applyAlignment="1" applyProtection="1">
      <alignment horizontal="center" vertical="center"/>
      <protection hidden="1"/>
    </xf>
    <xf numFmtId="0" fontId="13" fillId="6" borderId="55" xfId="0" applyNumberFormat="1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12" fillId="5" borderId="32" xfId="0" applyFont="1" applyFill="1" applyBorder="1" applyAlignment="1" applyProtection="1">
      <alignment horizontal="center" vertical="center"/>
      <protection hidden="1"/>
    </xf>
    <xf numFmtId="0" fontId="1" fillId="2" borderId="38" xfId="7" applyNumberFormat="1" applyFont="1" applyFill="1" applyBorder="1" applyAlignment="1" applyProtection="1">
      <alignment horizontal="center" vertical="center"/>
      <protection hidden="1"/>
    </xf>
    <xf numFmtId="0" fontId="13" fillId="6" borderId="9" xfId="2" applyNumberFormat="1" applyFont="1" applyFill="1" applyBorder="1" applyAlignment="1" applyProtection="1">
      <alignment horizontal="center"/>
      <protection hidden="1"/>
    </xf>
    <xf numFmtId="0" fontId="1" fillId="2" borderId="4" xfId="1" applyNumberFormat="1" applyFont="1" applyFill="1" applyBorder="1" applyAlignment="1" applyProtection="1">
      <alignment horizontal="center" vertical="center"/>
      <protection hidden="1"/>
    </xf>
    <xf numFmtId="0" fontId="1" fillId="2" borderId="66" xfId="1" applyNumberFormat="1" applyFont="1" applyFill="1" applyBorder="1" applyAlignment="1" applyProtection="1">
      <alignment horizontal="center" vertical="center"/>
      <protection hidden="1"/>
    </xf>
    <xf numFmtId="0" fontId="1" fillId="2" borderId="4" xfId="4" applyNumberFormat="1" applyFont="1" applyFill="1" applyBorder="1" applyAlignment="1" applyProtection="1">
      <alignment horizontal="center" vertical="center"/>
      <protection hidden="1"/>
    </xf>
    <xf numFmtId="0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2" borderId="39" xfId="0" applyNumberFormat="1" applyFont="1" applyFill="1" applyBorder="1" applyAlignment="1" applyProtection="1">
      <alignment horizontal="center" vertical="center"/>
      <protection hidden="1"/>
    </xf>
    <xf numFmtId="0" fontId="1" fillId="2" borderId="59" xfId="1" applyNumberFormat="1" applyFont="1" applyFill="1" applyBorder="1" applyAlignment="1" applyProtection="1">
      <alignment horizontal="center" vertical="center"/>
      <protection hidden="1"/>
    </xf>
    <xf numFmtId="0" fontId="1" fillId="2" borderId="10" xfId="4" applyNumberFormat="1" applyFont="1" applyFill="1" applyBorder="1" applyAlignment="1" applyProtection="1">
      <alignment horizontal="center" vertical="center"/>
      <protection hidden="1"/>
    </xf>
    <xf numFmtId="0" fontId="1" fillId="2" borderId="38" xfId="4" applyNumberFormat="1" applyFont="1" applyFill="1" applyBorder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center" vertical="center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7" borderId="2" xfId="3" quotePrefix="1" applyNumberFormat="1" applyFont="1" applyFill="1" applyBorder="1" applyAlignment="1" applyProtection="1">
      <alignment horizontal="center" vertical="center"/>
      <protection hidden="1"/>
    </xf>
    <xf numFmtId="0" fontId="1" fillId="7" borderId="2" xfId="1" applyNumberFormat="1" applyFont="1" applyFill="1" applyBorder="1" applyAlignment="1" applyProtection="1">
      <alignment horizontal="center" vertical="center"/>
      <protection hidden="1"/>
    </xf>
    <xf numFmtId="0" fontId="1" fillId="7" borderId="2" xfId="1" quotePrefix="1" applyNumberFormat="1" applyFont="1" applyFill="1" applyBorder="1" applyAlignment="1" applyProtection="1">
      <alignment horizontal="center" vertical="center"/>
      <protection hidden="1"/>
    </xf>
    <xf numFmtId="0" fontId="1" fillId="7" borderId="11" xfId="1" quotePrefix="1" applyNumberFormat="1" applyFont="1" applyFill="1" applyBorder="1" applyAlignment="1" applyProtection="1">
      <alignment horizontal="center" vertical="center"/>
      <protection hidden="1"/>
    </xf>
    <xf numFmtId="0" fontId="1" fillId="7" borderId="2" xfId="4" applyNumberFormat="1" applyFont="1" applyFill="1" applyBorder="1" applyAlignment="1" applyProtection="1">
      <alignment horizontal="center" vertical="center"/>
      <protection hidden="1"/>
    </xf>
    <xf numFmtId="0" fontId="1" fillId="7" borderId="11" xfId="1" applyNumberFormat="1" applyFont="1" applyFill="1" applyBorder="1" applyAlignment="1" applyProtection="1">
      <alignment horizontal="center" vertical="center"/>
      <protection hidden="1"/>
    </xf>
    <xf numFmtId="0" fontId="14" fillId="2" borderId="47" xfId="2" applyFont="1" applyFill="1" applyBorder="1" applyAlignment="1" applyProtection="1">
      <alignment vertical="center" wrapText="1"/>
      <protection hidden="1"/>
    </xf>
    <xf numFmtId="0" fontId="1" fillId="0" borderId="5" xfId="1" applyNumberFormat="1" applyFont="1" applyFill="1" applyBorder="1" applyAlignment="1" applyProtection="1">
      <alignment horizontal="center" vertical="center"/>
      <protection hidden="1"/>
    </xf>
    <xf numFmtId="0" fontId="1" fillId="0" borderId="39" xfId="1" applyNumberFormat="1" applyFont="1" applyFill="1" applyBorder="1" applyAlignment="1" applyProtection="1">
      <alignment horizontal="center" vertical="center"/>
      <protection hidden="1"/>
    </xf>
    <xf numFmtId="0" fontId="1" fillId="0" borderId="2" xfId="1" applyNumberFormat="1" applyFont="1" applyFill="1" applyBorder="1" applyAlignment="1" applyProtection="1">
      <alignment horizontal="center" vertical="center"/>
      <protection hidden="1"/>
    </xf>
    <xf numFmtId="0" fontId="1" fillId="0" borderId="37" xfId="1" applyNumberFormat="1" applyFont="1" applyFill="1" applyBorder="1" applyAlignment="1" applyProtection="1">
      <alignment horizontal="center" vertical="center"/>
      <protection hidden="1"/>
    </xf>
    <xf numFmtId="0" fontId="1" fillId="0" borderId="11" xfId="1" applyNumberFormat="1" applyFont="1" applyFill="1" applyBorder="1" applyAlignment="1" applyProtection="1">
      <alignment horizontal="center" vertical="center"/>
      <protection hidden="1"/>
    </xf>
    <xf numFmtId="0" fontId="1" fillId="0" borderId="38" xfId="1" applyNumberFormat="1" applyFont="1" applyFill="1" applyBorder="1" applyAlignment="1" applyProtection="1">
      <alignment horizontal="center" vertical="center"/>
      <protection hidden="1"/>
    </xf>
    <xf numFmtId="0" fontId="1" fillId="0" borderId="2" xfId="6" applyNumberFormat="1" applyFont="1" applyFill="1" applyBorder="1" applyAlignment="1" applyProtection="1">
      <alignment horizontal="center" vertical="center"/>
      <protection hidden="1"/>
    </xf>
    <xf numFmtId="0" fontId="1" fillId="0" borderId="37" xfId="6" applyNumberFormat="1" applyFont="1" applyFill="1" applyBorder="1" applyAlignment="1" applyProtection="1">
      <alignment horizontal="center" vertical="center"/>
      <protection hidden="1"/>
    </xf>
    <xf numFmtId="0" fontId="1" fillId="0" borderId="11" xfId="6" applyNumberFormat="1" applyFont="1" applyFill="1" applyBorder="1" applyAlignment="1" applyProtection="1">
      <alignment horizontal="center" vertical="center"/>
      <protection hidden="1"/>
    </xf>
    <xf numFmtId="0" fontId="1" fillId="0" borderId="38" xfId="6" applyNumberFormat="1" applyFont="1" applyFill="1" applyBorder="1" applyAlignment="1" applyProtection="1">
      <alignment horizontal="center" vertical="center"/>
      <protection hidden="1"/>
    </xf>
    <xf numFmtId="0" fontId="1" fillId="0" borderId="5" xfId="13" applyNumberFormat="1" applyFont="1" applyFill="1" applyBorder="1" applyAlignment="1" applyProtection="1">
      <alignment horizontal="center" vertical="center"/>
      <protection hidden="1"/>
    </xf>
    <xf numFmtId="0" fontId="1" fillId="0" borderId="39" xfId="13" applyNumberFormat="1" applyFont="1" applyFill="1" applyBorder="1" applyAlignment="1" applyProtection="1">
      <alignment horizontal="center" vertical="center"/>
      <protection hidden="1"/>
    </xf>
    <xf numFmtId="0" fontId="1" fillId="0" borderId="2" xfId="7" applyNumberFormat="1" applyFont="1" applyFill="1" applyBorder="1" applyAlignment="1" applyProtection="1">
      <alignment horizontal="center" vertical="center"/>
      <protection hidden="1"/>
    </xf>
    <xf numFmtId="0" fontId="1" fillId="0" borderId="37" xfId="7" applyNumberFormat="1" applyFont="1" applyFill="1" applyBorder="1" applyAlignment="1" applyProtection="1">
      <alignment horizontal="center" vertical="center"/>
      <protection hidden="1"/>
    </xf>
    <xf numFmtId="0" fontId="1" fillId="0" borderId="11" xfId="7" applyNumberFormat="1" applyFont="1" applyFill="1" applyBorder="1" applyAlignment="1" applyProtection="1">
      <alignment horizontal="center" vertical="center"/>
      <protection hidden="1"/>
    </xf>
    <xf numFmtId="0" fontId="1" fillId="0" borderId="38" xfId="7" applyNumberFormat="1" applyFont="1" applyFill="1" applyBorder="1" applyAlignment="1" applyProtection="1">
      <alignment horizontal="center" vertical="center"/>
      <protection hidden="1"/>
    </xf>
    <xf numFmtId="0" fontId="1" fillId="0" borderId="2" xfId="13" applyNumberFormat="1" applyFont="1" applyFill="1" applyBorder="1" applyAlignment="1" applyProtection="1">
      <alignment horizontal="center" vertical="center"/>
      <protection hidden="1"/>
    </xf>
    <xf numFmtId="0" fontId="1" fillId="0" borderId="37" xfId="13" applyNumberFormat="1" applyFont="1" applyFill="1" applyBorder="1" applyAlignment="1" applyProtection="1">
      <alignment horizontal="center" vertical="center"/>
      <protection hidden="1"/>
    </xf>
    <xf numFmtId="0" fontId="1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19" xfId="3" applyNumberFormat="1" applyFont="1" applyFill="1" applyBorder="1" applyAlignment="1" applyProtection="1">
      <alignment horizontal="center" vertical="center"/>
      <protection hidden="1"/>
    </xf>
    <xf numFmtId="0" fontId="1" fillId="0" borderId="1" xfId="2" applyNumberFormat="1" applyFont="1" applyFill="1" applyBorder="1" applyAlignment="1" applyProtection="1">
      <alignment horizontal="center" vertical="center"/>
      <protection hidden="1"/>
    </xf>
    <xf numFmtId="0" fontId="1" fillId="0" borderId="37" xfId="2" applyNumberFormat="1" applyFont="1" applyFill="1" applyBorder="1" applyAlignment="1" applyProtection="1">
      <alignment horizontal="center" vertical="center"/>
      <protection hidden="1"/>
    </xf>
    <xf numFmtId="0" fontId="1" fillId="0" borderId="2" xfId="10" applyNumberFormat="1" applyFont="1" applyFill="1" applyBorder="1" applyAlignment="1" applyProtection="1">
      <alignment horizontal="center" vertical="center"/>
      <protection hidden="1"/>
    </xf>
    <xf numFmtId="0" fontId="1" fillId="0" borderId="3" xfId="2" applyNumberFormat="1" applyFont="1" applyFill="1" applyBorder="1" applyAlignment="1" applyProtection="1">
      <alignment horizontal="center" vertical="center"/>
      <protection hidden="1"/>
    </xf>
    <xf numFmtId="0" fontId="1" fillId="0" borderId="1" xfId="10" applyNumberFormat="1" applyFont="1" applyFill="1" applyBorder="1" applyAlignment="1" applyProtection="1">
      <alignment horizontal="center" vertical="center"/>
      <protection hidden="1"/>
    </xf>
    <xf numFmtId="0" fontId="1" fillId="0" borderId="37" xfId="10" applyNumberFormat="1" applyFont="1" applyFill="1" applyBorder="1" applyAlignment="1" applyProtection="1">
      <alignment horizontal="center" vertical="center"/>
      <protection hidden="1"/>
    </xf>
    <xf numFmtId="0" fontId="1" fillId="0" borderId="3" xfId="1" applyNumberFormat="1" applyFont="1" applyFill="1" applyBorder="1" applyAlignment="1" applyProtection="1">
      <alignment horizontal="center" vertical="center"/>
      <protection hidden="1"/>
    </xf>
    <xf numFmtId="0" fontId="1" fillId="0" borderId="1" xfId="3" applyNumberFormat="1" applyFont="1" applyFill="1" applyBorder="1" applyAlignment="1" applyProtection="1">
      <alignment horizontal="center" vertical="center"/>
      <protection hidden="1"/>
    </xf>
    <xf numFmtId="0" fontId="1" fillId="0" borderId="2" xfId="3" quotePrefix="1" applyNumberFormat="1" applyFont="1" applyFill="1" applyBorder="1" applyAlignment="1" applyProtection="1">
      <alignment horizontal="center" vertical="center"/>
      <protection hidden="1"/>
    </xf>
    <xf numFmtId="0" fontId="1" fillId="0" borderId="3" xfId="3" applyNumberFormat="1" applyFont="1" applyFill="1" applyBorder="1" applyAlignment="1" applyProtection="1">
      <alignment horizontal="center" vertical="center"/>
      <protection hidden="1"/>
    </xf>
    <xf numFmtId="0" fontId="1" fillId="0" borderId="3" xfId="10" applyNumberFormat="1" applyFont="1" applyFill="1" applyBorder="1" applyAlignment="1" applyProtection="1">
      <alignment horizontal="center" vertical="center"/>
      <protection hidden="1"/>
    </xf>
    <xf numFmtId="0" fontId="1" fillId="0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1" xfId="3" quotePrefix="1" applyNumberFormat="1" applyFont="1" applyFill="1" applyBorder="1" applyAlignment="1" applyProtection="1">
      <alignment horizontal="center" vertical="center"/>
      <protection hidden="1"/>
    </xf>
    <xf numFmtId="0" fontId="1" fillId="0" borderId="1" xfId="1" quotePrefix="1" applyNumberFormat="1" applyFont="1" applyFill="1" applyBorder="1" applyAlignment="1" applyProtection="1">
      <alignment horizontal="center" vertical="center"/>
      <protection hidden="1"/>
    </xf>
    <xf numFmtId="0" fontId="1" fillId="0" borderId="2" xfId="1" quotePrefix="1" applyNumberFormat="1" applyFont="1" applyFill="1" applyBorder="1" applyAlignment="1" applyProtection="1">
      <alignment horizontal="center" vertical="center"/>
      <protection hidden="1"/>
    </xf>
    <xf numFmtId="0" fontId="1" fillId="0" borderId="24" xfId="1" applyNumberFormat="1" applyFont="1" applyFill="1" applyBorder="1" applyAlignment="1" applyProtection="1">
      <alignment horizontal="center" vertical="center"/>
      <protection hidden="1"/>
    </xf>
    <xf numFmtId="0" fontId="1" fillId="0" borderId="25" xfId="1" applyNumberFormat="1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hidden="1"/>
    </xf>
    <xf numFmtId="0" fontId="1" fillId="0" borderId="26" xfId="1" applyNumberFormat="1" applyFont="1" applyFill="1" applyBorder="1" applyAlignment="1" applyProtection="1">
      <alignment horizontal="center" vertical="center"/>
      <protection hidden="1"/>
    </xf>
    <xf numFmtId="0" fontId="1" fillId="0" borderId="24" xfId="1" quotePrefix="1" applyNumberFormat="1" applyFont="1" applyFill="1" applyBorder="1" applyAlignment="1" applyProtection="1">
      <alignment horizontal="center" vertical="center"/>
      <protection hidden="1"/>
    </xf>
    <xf numFmtId="0" fontId="1" fillId="0" borderId="25" xfId="1" quotePrefix="1" applyNumberFormat="1" applyFont="1" applyFill="1" applyBorder="1" applyAlignment="1" applyProtection="1">
      <alignment horizontal="center" vertical="center"/>
      <protection hidden="1"/>
    </xf>
    <xf numFmtId="0" fontId="1" fillId="0" borderId="24" xfId="4" applyNumberFormat="1" applyFont="1" applyFill="1" applyBorder="1" applyAlignment="1" applyProtection="1">
      <alignment horizontal="center" vertical="center"/>
      <protection hidden="1"/>
    </xf>
    <xf numFmtId="0" fontId="1" fillId="0" borderId="25" xfId="4" applyNumberFormat="1" applyFont="1" applyFill="1" applyBorder="1" applyAlignment="1" applyProtection="1">
      <alignment horizontal="center" vertical="center"/>
      <protection hidden="1"/>
    </xf>
    <xf numFmtId="0" fontId="1" fillId="0" borderId="26" xfId="4" applyNumberFormat="1" applyFont="1" applyFill="1" applyBorder="1" applyAlignment="1" applyProtection="1">
      <alignment horizontal="center" vertical="center"/>
      <protection hidden="1"/>
    </xf>
    <xf numFmtId="0" fontId="1" fillId="0" borderId="10" xfId="1" applyNumberFormat="1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21" xfId="1" applyNumberFormat="1" applyFont="1" applyFill="1" applyBorder="1" applyAlignment="1" applyProtection="1">
      <alignment horizontal="center" vertical="center"/>
      <protection hidden="1"/>
    </xf>
    <xf numFmtId="0" fontId="1" fillId="0" borderId="10" xfId="1" quotePrefix="1" applyNumberFormat="1" applyFont="1" applyFill="1" applyBorder="1" applyAlignment="1" applyProtection="1">
      <alignment horizontal="center" vertical="center"/>
      <protection hidden="1"/>
    </xf>
    <xf numFmtId="0" fontId="1" fillId="0" borderId="11" xfId="1" quotePrefix="1" applyNumberFormat="1" applyFont="1" applyFill="1" applyBorder="1" applyAlignment="1" applyProtection="1">
      <alignment horizontal="center" vertical="center"/>
      <protection hidden="1"/>
    </xf>
    <xf numFmtId="0" fontId="1" fillId="0" borderId="10" xfId="12" applyNumberFormat="1" applyFont="1" applyFill="1" applyBorder="1" applyAlignment="1" applyProtection="1">
      <alignment horizontal="center" vertical="center"/>
      <protection hidden="1"/>
    </xf>
    <xf numFmtId="0" fontId="1" fillId="0" borderId="11" xfId="12" applyNumberFormat="1" applyFont="1" applyFill="1" applyBorder="1" applyAlignment="1" applyProtection="1">
      <alignment horizontal="center" vertical="center"/>
      <protection hidden="1"/>
    </xf>
    <xf numFmtId="0" fontId="1" fillId="0" borderId="21" xfId="12" applyNumberFormat="1" applyFont="1" applyFill="1" applyBorder="1" applyAlignment="1" applyProtection="1">
      <alignment horizontal="center" vertical="center"/>
      <protection hidden="1"/>
    </xf>
    <xf numFmtId="0" fontId="10" fillId="6" borderId="8" xfId="0" applyFont="1" applyFill="1" applyBorder="1" applyAlignment="1" applyProtection="1">
      <alignment horizontal="center"/>
      <protection hidden="1"/>
    </xf>
    <xf numFmtId="0" fontId="1" fillId="2" borderId="58" xfId="0" applyNumberFormat="1" applyFont="1" applyFill="1" applyBorder="1" applyAlignment="1" applyProtection="1">
      <alignment horizontal="center" vertical="center"/>
      <protection hidden="1"/>
    </xf>
    <xf numFmtId="0" fontId="1" fillId="2" borderId="38" xfId="0" applyNumberFormat="1" applyFont="1" applyFill="1" applyBorder="1" applyAlignment="1" applyProtection="1">
      <alignment horizontal="center" vertical="center"/>
      <protection hidden="1"/>
    </xf>
    <xf numFmtId="0" fontId="1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2" borderId="59" xfId="0" applyNumberFormat="1" applyFont="1" applyFill="1" applyBorder="1" applyAlignment="1" applyProtection="1">
      <alignment horizontal="center" vertical="center"/>
      <protection hidden="1"/>
    </xf>
    <xf numFmtId="0" fontId="1" fillId="2" borderId="29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1" fillId="2" borderId="28" xfId="6" applyNumberFormat="1" applyFont="1" applyFill="1" applyBorder="1" applyAlignment="1" applyProtection="1">
      <alignment horizontal="center" vertical="center"/>
      <protection hidden="1"/>
    </xf>
    <xf numFmtId="0" fontId="1" fillId="2" borderId="27" xfId="6" applyNumberFormat="1" applyFont="1" applyFill="1" applyBorder="1" applyAlignment="1" applyProtection="1">
      <alignment horizontal="center" vertical="center"/>
      <protection hidden="1"/>
    </xf>
    <xf numFmtId="0" fontId="1" fillId="2" borderId="53" xfId="6" applyNumberFormat="1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0" fontId="1" fillId="2" borderId="19" xfId="0" applyNumberFormat="1" applyFont="1" applyFill="1" applyBorder="1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alignment horizontal="center" vertical="center"/>
      <protection hidden="1"/>
    </xf>
    <xf numFmtId="0" fontId="1" fillId="2" borderId="1" xfId="6" applyNumberFormat="1" applyFont="1" applyFill="1" applyBorder="1" applyAlignment="1" applyProtection="1">
      <alignment horizontal="center" vertical="center"/>
      <protection hidden="1"/>
    </xf>
    <xf numFmtId="0" fontId="1" fillId="2" borderId="19" xfId="6" applyNumberFormat="1" applyFont="1" applyFill="1" applyBorder="1" applyAlignment="1" applyProtection="1">
      <alignment horizontal="center" vertical="center"/>
      <protection hidden="1"/>
    </xf>
    <xf numFmtId="0" fontId="1" fillId="2" borderId="3" xfId="6" applyNumberFormat="1" applyFont="1" applyFill="1" applyBorder="1" applyAlignment="1" applyProtection="1">
      <alignment horizontal="center" vertical="center"/>
      <protection hidden="1"/>
    </xf>
    <xf numFmtId="0" fontId="1" fillId="2" borderId="36" xfId="6" applyNumberFormat="1" applyFont="1" applyFill="1" applyBorder="1" applyAlignment="1" applyProtection="1">
      <alignment horizontal="center" vertical="center"/>
      <protection hidden="1"/>
    </xf>
    <xf numFmtId="0" fontId="1" fillId="2" borderId="11" xfId="0" applyNumberFormat="1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10" xfId="6" applyNumberFormat="1" applyFont="1" applyFill="1" applyBorder="1" applyAlignment="1" applyProtection="1">
      <alignment horizontal="center" vertical="center"/>
      <protection hidden="1"/>
    </xf>
    <xf numFmtId="0" fontId="1" fillId="8" borderId="51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" fillId="0" borderId="54" xfId="2" applyFont="1" applyFill="1" applyBorder="1" applyAlignment="1" applyProtection="1">
      <alignment horizontal="center" vertical="center"/>
      <protection hidden="1"/>
    </xf>
    <xf numFmtId="0" fontId="1" fillId="3" borderId="64" xfId="0" applyFont="1" applyFill="1" applyBorder="1" applyAlignment="1" applyProtection="1">
      <alignment horizontal="center" vertical="center"/>
      <protection hidden="1"/>
    </xf>
    <xf numFmtId="0" fontId="1" fillId="3" borderId="65" xfId="0" applyFont="1" applyFill="1" applyBorder="1" applyAlignment="1" applyProtection="1">
      <alignment horizontal="center" vertical="center"/>
      <protection hidden="1"/>
    </xf>
    <xf numFmtId="0" fontId="1" fillId="3" borderId="51" xfId="0" applyFont="1" applyFill="1" applyBorder="1" applyAlignment="1" applyProtection="1">
      <alignment horizontal="center" vertical="center"/>
      <protection hidden="1"/>
    </xf>
    <xf numFmtId="0" fontId="1" fillId="0" borderId="52" xfId="2" applyFont="1" applyFill="1" applyBorder="1" applyAlignment="1" applyProtection="1">
      <alignment horizontal="center" vertical="center"/>
      <protection hidden="1"/>
    </xf>
    <xf numFmtId="0" fontId="1" fillId="0" borderId="67" xfId="2" applyFont="1" applyFill="1" applyBorder="1" applyAlignment="1" applyProtection="1">
      <alignment horizontal="center" vertical="center"/>
      <protection hidden="1"/>
    </xf>
    <xf numFmtId="0" fontId="1" fillId="0" borderId="51" xfId="0" applyFont="1" applyFill="1" applyBorder="1" applyAlignment="1" applyProtection="1">
      <alignment horizontal="center" vertical="center"/>
      <protection hidden="1"/>
    </xf>
    <xf numFmtId="0" fontId="1" fillId="0" borderId="68" xfId="0" applyFont="1" applyFill="1" applyBorder="1" applyAlignment="1" applyProtection="1">
      <alignment horizontal="center" vertical="center"/>
      <protection hidden="1"/>
    </xf>
    <xf numFmtId="0" fontId="10" fillId="6" borderId="32" xfId="0" applyFont="1" applyFill="1" applyBorder="1" applyAlignment="1" applyProtection="1">
      <alignment horizontal="center"/>
      <protection hidden="1"/>
    </xf>
    <xf numFmtId="0" fontId="10" fillId="6" borderId="31" xfId="0" applyFont="1" applyFill="1" applyBorder="1" applyAlignment="1" applyProtection="1">
      <alignment horizontal="center"/>
      <protection hidden="1"/>
    </xf>
    <xf numFmtId="0" fontId="10" fillId="6" borderId="8" xfId="0" applyFont="1" applyFill="1" applyBorder="1" applyAlignment="1" applyProtection="1">
      <alignment horizontal="center"/>
      <protection hidden="1"/>
    </xf>
    <xf numFmtId="0" fontId="10" fillId="6" borderId="30" xfId="0" applyFont="1" applyFill="1" applyBorder="1" applyAlignment="1" applyProtection="1">
      <alignment horizontal="center"/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10" fillId="6" borderId="30" xfId="0" applyFont="1" applyFill="1" applyBorder="1" applyAlignment="1" applyProtection="1">
      <alignment horizontal="center" vertical="center"/>
      <protection hidden="1"/>
    </xf>
    <xf numFmtId="0" fontId="10" fillId="6" borderId="31" xfId="0" applyFont="1" applyFill="1" applyBorder="1" applyAlignment="1" applyProtection="1">
      <alignment horizontal="center" vertical="center"/>
      <protection hidden="1"/>
    </xf>
    <xf numFmtId="0" fontId="1" fillId="2" borderId="44" xfId="0" applyNumberFormat="1" applyFont="1" applyFill="1" applyBorder="1" applyAlignment="1" applyProtection="1">
      <alignment horizontal="center" vertical="center"/>
      <protection hidden="1"/>
    </xf>
    <xf numFmtId="0" fontId="1" fillId="2" borderId="58" xfId="0" applyNumberFormat="1" applyFont="1" applyFill="1" applyBorder="1" applyAlignment="1" applyProtection="1">
      <alignment horizontal="center" vertical="center"/>
      <protection hidden="1"/>
    </xf>
    <xf numFmtId="0" fontId="1" fillId="2" borderId="38" xfId="0" applyNumberFormat="1" applyFont="1" applyFill="1" applyBorder="1" applyAlignment="1" applyProtection="1">
      <alignment horizontal="center" vertical="center"/>
      <protection hidden="1"/>
    </xf>
    <xf numFmtId="0" fontId="1" fillId="2" borderId="22" xfId="0" applyNumberFormat="1" applyFont="1" applyFill="1" applyBorder="1" applyAlignment="1" applyProtection="1">
      <alignment horizontal="center" vertical="center"/>
      <protection hidden="1"/>
    </xf>
    <xf numFmtId="0" fontId="1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2" borderId="60" xfId="0" applyNumberFormat="1" applyFont="1" applyFill="1" applyBorder="1" applyAlignment="1" applyProtection="1">
      <alignment horizontal="center" vertical="center"/>
      <protection hidden="1"/>
    </xf>
    <xf numFmtId="0" fontId="1" fillId="2" borderId="6" xfId="0" applyNumberFormat="1" applyFont="1" applyFill="1" applyBorder="1" applyAlignment="1" applyProtection="1">
      <alignment horizontal="center" vertical="center"/>
      <protection hidden="1"/>
    </xf>
    <xf numFmtId="0" fontId="1" fillId="2" borderId="59" xfId="0" applyNumberFormat="1" applyFont="1" applyFill="1" applyBorder="1" applyAlignment="1" applyProtection="1">
      <alignment horizontal="center" vertical="center"/>
      <protection hidden="1"/>
    </xf>
    <xf numFmtId="0" fontId="10" fillId="4" borderId="12" xfId="0" applyFont="1" applyFill="1" applyBorder="1" applyAlignment="1" applyProtection="1">
      <alignment horizontal="center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0" fillId="4" borderId="14" xfId="0" applyFont="1" applyFill="1" applyBorder="1" applyAlignment="1" applyProtection="1">
      <alignment horizontal="center" vertical="center"/>
      <protection hidden="1"/>
    </xf>
    <xf numFmtId="0" fontId="10" fillId="6" borderId="41" xfId="0" applyFont="1" applyFill="1" applyBorder="1" applyAlignment="1" applyProtection="1">
      <alignment horizontal="center" vertical="center"/>
      <protection hidden="1"/>
    </xf>
    <xf numFmtId="0" fontId="10" fillId="6" borderId="42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 wrapText="1"/>
      <protection hidden="1"/>
    </xf>
    <xf numFmtId="0" fontId="1" fillId="2" borderId="13" xfId="0" applyNumberFormat="1" applyFont="1" applyFill="1" applyBorder="1" applyAlignment="1" applyProtection="1">
      <alignment horizontal="center" vertical="center"/>
      <protection hidden="1"/>
    </xf>
    <xf numFmtId="0" fontId="1" fillId="2" borderId="14" xfId="0" applyNumberFormat="1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28" xfId="0" applyNumberFormat="1" applyFont="1" applyFill="1" applyBorder="1" applyAlignment="1" applyProtection="1">
      <alignment horizontal="center" vertical="center"/>
      <protection hidden="1"/>
    </xf>
    <xf numFmtId="0" fontId="1" fillId="2" borderId="29" xfId="0" applyNumberFormat="1" applyFont="1" applyFill="1" applyBorder="1" applyAlignment="1" applyProtection="1">
      <alignment horizontal="center" vertical="center"/>
      <protection hidden="1"/>
    </xf>
    <xf numFmtId="0" fontId="1" fillId="2" borderId="25" xfId="0" applyNumberFormat="1" applyFont="1" applyFill="1" applyBorder="1" applyAlignment="1" applyProtection="1">
      <alignment horizontal="center" vertical="center"/>
      <protection hidden="1"/>
    </xf>
    <xf numFmtId="0" fontId="1" fillId="2" borderId="26" xfId="0" applyNumberFormat="1" applyFont="1" applyFill="1" applyBorder="1" applyAlignment="1" applyProtection="1">
      <alignment horizontal="center" vertical="center"/>
      <protection hidden="1"/>
    </xf>
    <xf numFmtId="0" fontId="1" fillId="2" borderId="15" xfId="0" applyNumberFormat="1" applyFont="1" applyFill="1" applyBorder="1" applyAlignment="1" applyProtection="1">
      <alignment horizontal="center" vertical="center"/>
      <protection hidden="1"/>
    </xf>
    <xf numFmtId="0" fontId="1" fillId="2" borderId="16" xfId="0" applyNumberFormat="1" applyFont="1" applyFill="1" applyBorder="1" applyAlignment="1" applyProtection="1">
      <alignment horizontal="center" vertical="center"/>
      <protection hidden="1"/>
    </xf>
    <xf numFmtId="0" fontId="1" fillId="2" borderId="12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10" fillId="4" borderId="8" xfId="0" applyFont="1" applyFill="1" applyBorder="1" applyAlignment="1" applyProtection="1">
      <alignment horizontal="center" vertical="center"/>
      <protection hidden="1"/>
    </xf>
    <xf numFmtId="0" fontId="10" fillId="4" borderId="30" xfId="0" applyFont="1" applyFill="1" applyBorder="1" applyAlignment="1" applyProtection="1">
      <alignment horizontal="center" vertical="center"/>
      <protection hidden="1"/>
    </xf>
    <xf numFmtId="0" fontId="10" fillId="4" borderId="31" xfId="0" applyFont="1" applyFill="1" applyBorder="1" applyAlignment="1" applyProtection="1">
      <alignment horizontal="center" vertical="center"/>
      <protection hidden="1"/>
    </xf>
    <xf numFmtId="0" fontId="11" fillId="4" borderId="8" xfId="0" applyFont="1" applyFill="1" applyBorder="1" applyAlignment="1" applyProtection="1">
      <alignment horizontal="center" vertical="center"/>
      <protection hidden="1"/>
    </xf>
    <xf numFmtId="0" fontId="11" fillId="4" borderId="30" xfId="0" applyFont="1" applyFill="1" applyBorder="1" applyAlignment="1" applyProtection="1">
      <alignment horizontal="center" vertical="center"/>
      <protection hidden="1"/>
    </xf>
    <xf numFmtId="0" fontId="11" fillId="4" borderId="31" xfId="0" applyFont="1" applyFill="1" applyBorder="1" applyAlignment="1" applyProtection="1">
      <alignment horizontal="center" vertical="center"/>
      <protection hidden="1"/>
    </xf>
    <xf numFmtId="0" fontId="12" fillId="5" borderId="12" xfId="0" applyFont="1" applyFill="1" applyBorder="1" applyAlignment="1" applyProtection="1">
      <alignment horizontal="center" vertical="center"/>
      <protection hidden="1"/>
    </xf>
    <xf numFmtId="0" fontId="12" fillId="5" borderId="57" xfId="0" applyFont="1" applyFill="1" applyBorder="1" applyAlignment="1" applyProtection="1">
      <alignment horizontal="center" vertical="center"/>
      <protection hidden="1"/>
    </xf>
    <xf numFmtId="0" fontId="12" fillId="5" borderId="28" xfId="0" applyFont="1" applyFill="1" applyBorder="1" applyAlignment="1" applyProtection="1">
      <alignment horizontal="center"/>
      <protection hidden="1"/>
    </xf>
    <xf numFmtId="0" fontId="12" fillId="5" borderId="29" xfId="0" applyFont="1" applyFill="1" applyBorder="1" applyAlignment="1" applyProtection="1">
      <alignment horizontal="center"/>
      <protection hidden="1"/>
    </xf>
    <xf numFmtId="0" fontId="1" fillId="2" borderId="48" xfId="0" applyNumberFormat="1" applyFont="1" applyFill="1" applyBorder="1" applyAlignment="1" applyProtection="1">
      <alignment horizontal="center" vertical="center"/>
      <protection hidden="1"/>
    </xf>
    <xf numFmtId="0" fontId="1" fillId="2" borderId="34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2" fillId="5" borderId="48" xfId="0" applyFont="1" applyFill="1" applyBorder="1" applyAlignment="1" applyProtection="1">
      <alignment horizontal="center" vertical="center"/>
      <protection hidden="1"/>
    </xf>
    <xf numFmtId="0" fontId="12" fillId="5" borderId="63" xfId="0" applyFont="1" applyFill="1" applyBorder="1" applyAlignment="1" applyProtection="1">
      <alignment horizontal="center" vertical="center"/>
      <protection hidden="1"/>
    </xf>
    <xf numFmtId="0" fontId="12" fillId="5" borderId="53" xfId="0" applyFont="1" applyFill="1" applyBorder="1" applyAlignment="1" applyProtection="1">
      <alignment horizontal="center"/>
      <protection hidden="1"/>
    </xf>
    <xf numFmtId="0" fontId="4" fillId="5" borderId="17" xfId="0" applyFont="1" applyFill="1" applyBorder="1" applyAlignment="1" applyProtection="1">
      <alignment horizontal="center" vertical="center"/>
      <protection hidden="1"/>
    </xf>
    <xf numFmtId="0" fontId="4" fillId="5" borderId="56" xfId="0" applyFont="1" applyFill="1" applyBorder="1" applyAlignment="1" applyProtection="1">
      <alignment horizontal="center" vertical="center"/>
      <protection hidden="1"/>
    </xf>
    <xf numFmtId="0" fontId="11" fillId="4" borderId="55" xfId="0" applyFont="1" applyFill="1" applyBorder="1" applyAlignment="1" applyProtection="1">
      <alignment horizontal="center" vertical="center"/>
      <protection hidden="1"/>
    </xf>
    <xf numFmtId="0" fontId="11" fillId="4" borderId="3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0" fillId="4" borderId="8" xfId="0" applyFont="1" applyFill="1" applyBorder="1" applyAlignment="1" applyProtection="1">
      <alignment horizontal="center"/>
      <protection hidden="1"/>
    </xf>
    <xf numFmtId="0" fontId="10" fillId="4" borderId="30" xfId="0" applyFont="1" applyFill="1" applyBorder="1" applyAlignment="1" applyProtection="1">
      <alignment horizontal="center"/>
      <protection hidden="1"/>
    </xf>
    <xf numFmtId="0" fontId="10" fillId="4" borderId="31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10" fillId="6" borderId="9" xfId="0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40" xfId="0" applyFont="1" applyFill="1" applyBorder="1" applyAlignment="1" applyProtection="1">
      <alignment horizontal="center" vertical="center" wrapText="1"/>
      <protection hidden="1"/>
    </xf>
    <xf numFmtId="0" fontId="1" fillId="2" borderId="49" xfId="0" applyNumberFormat="1" applyFont="1" applyFill="1" applyBorder="1" applyAlignment="1" applyProtection="1">
      <alignment horizontal="center" vertical="center"/>
      <protection hidden="1"/>
    </xf>
    <xf numFmtId="0" fontId="1" fillId="2" borderId="50" xfId="0" applyNumberFormat="1" applyFont="1" applyFill="1" applyBorder="1" applyAlignment="1" applyProtection="1">
      <alignment horizontal="center" vertical="center"/>
      <protection hidden="1"/>
    </xf>
    <xf numFmtId="0" fontId="4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1" xfId="0" applyNumberFormat="1" applyFont="1" applyFill="1" applyBorder="1" applyAlignment="1" applyProtection="1">
      <alignment horizontal="center" vertical="center" wrapText="1"/>
      <protection hidden="1"/>
    </xf>
  </cellXfs>
  <cellStyles count="14">
    <cellStyle name="Millares" xfId="1" builtinId="3"/>
    <cellStyle name="Millares 2" xfId="3" xr:uid="{00000000-0005-0000-0000-000001000000}"/>
    <cellStyle name="Millares 2 2" xfId="6" xr:uid="{00000000-0005-0000-0000-000002000000}"/>
    <cellStyle name="Millares 2 2 2" xfId="12" xr:uid="{00000000-0005-0000-0000-000003000000}"/>
    <cellStyle name="Millares 2 3" xfId="9" xr:uid="{00000000-0005-0000-0000-000004000000}"/>
    <cellStyle name="Millares 3" xfId="4" xr:uid="{00000000-0005-0000-0000-000005000000}"/>
    <cellStyle name="Millares 3 2" xfId="7" xr:uid="{00000000-0005-0000-0000-000006000000}"/>
    <cellStyle name="Millares 3 2 2" xfId="13" xr:uid="{00000000-0005-0000-0000-000007000000}"/>
    <cellStyle name="Millares 3 3" xfId="10" xr:uid="{00000000-0005-0000-0000-000008000000}"/>
    <cellStyle name="Millares 4" xfId="5" xr:uid="{00000000-0005-0000-0000-000009000000}"/>
    <cellStyle name="Millares 4 2" xfId="11" xr:uid="{00000000-0005-0000-0000-00000A000000}"/>
    <cellStyle name="Millares 5" xfId="8" xr:uid="{00000000-0005-0000-0000-00000B000000}"/>
    <cellStyle name="Normal" xfId="0" builtinId="0"/>
    <cellStyle name="Normal 2" xfId="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B1C2A"/>
      <color rgb="FF001E61"/>
      <color rgb="FFBFBFBF"/>
      <color rgb="FFA32337"/>
      <color rgb="FF9BA9B8"/>
      <color rgb="FFA79466"/>
      <color rgb="FF782834"/>
      <color rgb="FFCBD7EE"/>
      <color rgb="FF197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331668</xdr:colOff>
      <xdr:row>6</xdr:row>
      <xdr:rowOff>164312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A5B38-AFC8-4A9A-8E99-AF14F45F0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534074</xdr:colOff>
      <xdr:row>6</xdr:row>
      <xdr:rowOff>164312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C545D6-9B08-4CD1-8CC3-3F884B0EE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AM73"/>
  <sheetViews>
    <sheetView showGridLines="0" tabSelected="1" zoomScale="80" zoomScaleNormal="80" zoomScaleSheetLayoutView="80" workbookViewId="0">
      <selection activeCell="B12" sqref="B12:B13"/>
    </sheetView>
  </sheetViews>
  <sheetFormatPr baseColWidth="10" defaultColWidth="11.44140625" defaultRowHeight="13.2" x14ac:dyDescent="0.25"/>
  <cols>
    <col min="1" max="1" width="1.33203125" style="16" customWidth="1"/>
    <col min="2" max="2" width="39" style="16" customWidth="1"/>
    <col min="3" max="3" width="7.33203125" style="16" customWidth="1"/>
    <col min="4" max="4" width="11.33203125" style="16" customWidth="1"/>
    <col min="5" max="5" width="10.109375" style="16" bestFit="1" customWidth="1"/>
    <col min="6" max="6" width="13.44140625" style="16" bestFit="1" customWidth="1"/>
    <col min="7" max="7" width="7.88671875" style="16" bestFit="1" customWidth="1"/>
    <col min="8" max="8" width="11.33203125" style="16" customWidth="1"/>
    <col min="9" max="9" width="10.109375" style="16" bestFit="1" customWidth="1"/>
    <col min="10" max="10" width="13.44140625" style="16" bestFit="1" customWidth="1"/>
    <col min="11" max="11" width="7.33203125" style="16" customWidth="1"/>
    <col min="12" max="13" width="11.33203125" style="16" customWidth="1"/>
    <col min="14" max="14" width="13.44140625" style="16" bestFit="1" customWidth="1"/>
    <col min="15" max="15" width="7.33203125" style="16" customWidth="1"/>
    <col min="16" max="16" width="11.33203125" style="16" customWidth="1"/>
    <col min="17" max="17" width="10.109375" style="16" bestFit="1" customWidth="1"/>
    <col min="18" max="18" width="13.44140625" style="16" bestFit="1" customWidth="1"/>
    <col min="19" max="19" width="7.88671875" style="16" bestFit="1" customWidth="1"/>
    <col min="20" max="20" width="11.33203125" style="16" customWidth="1"/>
    <col min="21" max="21" width="10.109375" style="16" bestFit="1" customWidth="1"/>
    <col min="22" max="22" width="13.44140625" style="16" bestFit="1" customWidth="1"/>
    <col min="23" max="23" width="3.6640625" style="16" customWidth="1"/>
    <col min="24" max="24" width="12.6640625" style="16" customWidth="1"/>
    <col min="25" max="25" width="8.44140625" style="16" bestFit="1" customWidth="1"/>
    <col min="26" max="26" width="7.6640625" style="16" customWidth="1"/>
    <col min="27" max="27" width="9.109375" style="16" customWidth="1"/>
    <col min="28" max="28" width="6.5546875" style="16" bestFit="1" customWidth="1"/>
    <col min="29" max="29" width="9.5546875" style="16" customWidth="1"/>
    <col min="30" max="30" width="6.5546875" style="16" bestFit="1" customWidth="1"/>
    <col min="31" max="31" width="8.44140625" style="16" bestFit="1" customWidth="1"/>
    <col min="32" max="32" width="5.109375" style="16" bestFit="1" customWidth="1"/>
    <col min="33" max="33" width="9.5546875" style="16" customWidth="1"/>
    <col min="34" max="34" width="6.5546875" style="16" bestFit="1" customWidth="1"/>
    <col min="35" max="35" width="9.33203125" style="16" customWidth="1"/>
    <col min="36" max="36" width="7.33203125" style="16" customWidth="1"/>
    <col min="37" max="37" width="10" style="16" customWidth="1"/>
    <col min="38" max="38" width="7.5546875" style="16" customWidth="1"/>
    <col min="39" max="39" width="8.88671875" style="16" customWidth="1"/>
    <col min="40" max="16384" width="11.44140625" style="16"/>
  </cols>
  <sheetData>
    <row r="7" spans="2:39" x14ac:dyDescent="0.25">
      <c r="V7" s="17"/>
      <c r="AG7" s="17"/>
    </row>
    <row r="8" spans="2:39" x14ac:dyDescent="0.25">
      <c r="V8" s="17"/>
      <c r="AG8" s="17"/>
    </row>
    <row r="9" spans="2:39" s="2" customFormat="1" ht="15.75" customHeight="1" x14ac:dyDescent="0.25">
      <c r="B9" s="1" t="s">
        <v>6</v>
      </c>
      <c r="J9" s="3"/>
      <c r="R9" s="3"/>
      <c r="S9" s="3"/>
      <c r="T9" s="3"/>
      <c r="W9" s="3"/>
      <c r="Y9" s="3"/>
      <c r="AE9" s="3"/>
      <c r="AH9" s="3"/>
      <c r="AI9" s="3"/>
    </row>
    <row r="10" spans="2:39" s="2" customFormat="1" ht="15.75" customHeight="1" x14ac:dyDescent="0.25">
      <c r="B10" s="4" t="s">
        <v>28</v>
      </c>
      <c r="J10" s="3"/>
      <c r="R10" s="3"/>
      <c r="S10" s="3"/>
      <c r="T10" s="3"/>
      <c r="W10" s="3"/>
      <c r="Y10" s="3"/>
      <c r="AE10" s="3"/>
      <c r="AH10" s="3"/>
      <c r="AI10" s="3"/>
    </row>
    <row r="11" spans="2:39" s="2" customFormat="1" ht="15.75" customHeight="1" thickBot="1" x14ac:dyDescent="0.35">
      <c r="B11" s="20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2:39" s="2" customFormat="1" ht="15.75" customHeight="1" thickBot="1" x14ac:dyDescent="0.35">
      <c r="B12" s="250" t="s">
        <v>11</v>
      </c>
      <c r="C12" s="236" t="s">
        <v>5</v>
      </c>
      <c r="D12" s="237"/>
      <c r="E12" s="237"/>
      <c r="F12" s="238"/>
      <c r="G12" s="236" t="s">
        <v>0</v>
      </c>
      <c r="H12" s="237"/>
      <c r="I12" s="237"/>
      <c r="J12" s="238"/>
      <c r="K12" s="236" t="s">
        <v>2</v>
      </c>
      <c r="L12" s="237"/>
      <c r="M12" s="237"/>
      <c r="N12" s="238"/>
      <c r="O12" s="236" t="s">
        <v>3</v>
      </c>
      <c r="P12" s="237"/>
      <c r="Q12" s="237"/>
      <c r="R12" s="238"/>
      <c r="S12" s="236" t="s">
        <v>4</v>
      </c>
      <c r="T12" s="237"/>
      <c r="U12" s="237"/>
      <c r="V12" s="238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2:39" s="2" customFormat="1" ht="15.75" customHeight="1" thickBot="1" x14ac:dyDescent="0.35">
      <c r="B13" s="251"/>
      <c r="C13" s="234" t="s">
        <v>1</v>
      </c>
      <c r="D13" s="235"/>
      <c r="E13" s="232" t="s">
        <v>7</v>
      </c>
      <c r="F13" s="233"/>
      <c r="G13" s="234" t="s">
        <v>1</v>
      </c>
      <c r="H13" s="235"/>
      <c r="I13" s="232" t="s">
        <v>7</v>
      </c>
      <c r="J13" s="233"/>
      <c r="K13" s="234" t="s">
        <v>1</v>
      </c>
      <c r="L13" s="235"/>
      <c r="M13" s="232" t="s">
        <v>7</v>
      </c>
      <c r="N13" s="233"/>
      <c r="O13" s="234" t="s">
        <v>1</v>
      </c>
      <c r="P13" s="235"/>
      <c r="Q13" s="232" t="s">
        <v>7</v>
      </c>
      <c r="R13" s="233"/>
      <c r="S13" s="234" t="s">
        <v>1</v>
      </c>
      <c r="T13" s="235"/>
      <c r="U13" s="232" t="s">
        <v>7</v>
      </c>
      <c r="V13" s="233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2:39" s="7" customFormat="1" ht="18" customHeight="1" x14ac:dyDescent="0.25">
      <c r="B14" s="35" t="s">
        <v>17</v>
      </c>
      <c r="C14" s="239">
        <v>46</v>
      </c>
      <c r="D14" s="240"/>
      <c r="E14" s="243">
        <v>5447</v>
      </c>
      <c r="F14" s="244"/>
      <c r="G14" s="239">
        <v>38</v>
      </c>
      <c r="H14" s="240"/>
      <c r="I14" s="243">
        <v>1155</v>
      </c>
      <c r="J14" s="244"/>
      <c r="K14" s="239">
        <v>28</v>
      </c>
      <c r="L14" s="240"/>
      <c r="M14" s="243">
        <v>2913</v>
      </c>
      <c r="N14" s="244"/>
      <c r="O14" s="239">
        <v>20</v>
      </c>
      <c r="P14" s="240"/>
      <c r="Q14" s="243">
        <v>4102</v>
      </c>
      <c r="R14" s="244"/>
      <c r="S14" s="239">
        <v>37</v>
      </c>
      <c r="T14" s="240"/>
      <c r="U14" s="243">
        <v>2224</v>
      </c>
      <c r="V14" s="244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2:39" s="7" customFormat="1" ht="18" customHeight="1" thickBot="1" x14ac:dyDescent="0.3">
      <c r="B15" s="34" t="s">
        <v>19</v>
      </c>
      <c r="C15" s="245">
        <v>47</v>
      </c>
      <c r="D15" s="246"/>
      <c r="E15" s="241">
        <v>1435</v>
      </c>
      <c r="F15" s="242"/>
      <c r="G15" s="245">
        <v>97</v>
      </c>
      <c r="H15" s="246"/>
      <c r="I15" s="241">
        <v>2752</v>
      </c>
      <c r="J15" s="242"/>
      <c r="K15" s="245">
        <v>84</v>
      </c>
      <c r="L15" s="246"/>
      <c r="M15" s="241">
        <v>1438</v>
      </c>
      <c r="N15" s="242"/>
      <c r="O15" s="245">
        <v>13</v>
      </c>
      <c r="P15" s="246"/>
      <c r="Q15" s="241">
        <v>2565</v>
      </c>
      <c r="R15" s="242"/>
      <c r="S15" s="245">
        <v>17</v>
      </c>
      <c r="T15" s="246"/>
      <c r="U15" s="241">
        <v>946</v>
      </c>
      <c r="V15" s="242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2:39" s="7" customFormat="1" ht="18" customHeight="1" x14ac:dyDescent="0.25">
      <c r="B16" s="35" t="s">
        <v>20</v>
      </c>
      <c r="C16" s="239">
        <v>41</v>
      </c>
      <c r="D16" s="240"/>
      <c r="E16" s="243">
        <v>821</v>
      </c>
      <c r="F16" s="244"/>
      <c r="G16" s="239">
        <v>35</v>
      </c>
      <c r="H16" s="240"/>
      <c r="I16" s="243">
        <v>2415</v>
      </c>
      <c r="J16" s="244"/>
      <c r="K16" s="239">
        <v>37</v>
      </c>
      <c r="L16" s="240"/>
      <c r="M16" s="243">
        <v>2863</v>
      </c>
      <c r="N16" s="244"/>
      <c r="O16" s="239">
        <v>18</v>
      </c>
      <c r="P16" s="240"/>
      <c r="Q16" s="243">
        <v>3805</v>
      </c>
      <c r="R16" s="244"/>
      <c r="S16" s="239">
        <v>26</v>
      </c>
      <c r="T16" s="240"/>
      <c r="U16" s="243">
        <v>2566</v>
      </c>
      <c r="V16" s="244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2:39" s="7" customFormat="1" ht="18" customHeight="1" thickBot="1" x14ac:dyDescent="0.3">
      <c r="B17" s="34" t="s">
        <v>34</v>
      </c>
      <c r="C17" s="245">
        <f>C31</f>
        <v>62</v>
      </c>
      <c r="D17" s="246"/>
      <c r="E17" s="241">
        <f>SUM(D31:F31)</f>
        <v>1180</v>
      </c>
      <c r="F17" s="242"/>
      <c r="G17" s="245">
        <f>G31</f>
        <v>104</v>
      </c>
      <c r="H17" s="246"/>
      <c r="I17" s="241">
        <f>SUM(H31:J31)</f>
        <v>2402</v>
      </c>
      <c r="J17" s="242"/>
      <c r="K17" s="245">
        <f>K31</f>
        <v>42</v>
      </c>
      <c r="L17" s="246"/>
      <c r="M17" s="241">
        <f>SUM(L31:N31)</f>
        <v>1864</v>
      </c>
      <c r="N17" s="242"/>
      <c r="O17" s="245">
        <f>O31</f>
        <v>21</v>
      </c>
      <c r="P17" s="246"/>
      <c r="Q17" s="241">
        <f>SUM(P31:R31)</f>
        <v>2538</v>
      </c>
      <c r="R17" s="242"/>
      <c r="S17" s="245">
        <f>S31</f>
        <v>50</v>
      </c>
      <c r="T17" s="246"/>
      <c r="U17" s="241">
        <f>SUM(T31:V31)</f>
        <v>1091</v>
      </c>
      <c r="V17" s="242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s="7" customFormat="1" ht="18" customHeight="1" x14ac:dyDescent="0.25">
      <c r="B18" s="35" t="s">
        <v>32</v>
      </c>
      <c r="C18" s="275">
        <f>C47</f>
        <v>75</v>
      </c>
      <c r="D18" s="253"/>
      <c r="E18" s="253">
        <f>SUM(D47:F47)</f>
        <v>1099</v>
      </c>
      <c r="F18" s="254"/>
      <c r="G18" s="263">
        <f>G47</f>
        <v>73</v>
      </c>
      <c r="H18" s="253"/>
      <c r="I18" s="253">
        <f>SUM(H47:J47)</f>
        <v>2530</v>
      </c>
      <c r="J18" s="254"/>
      <c r="K18" s="263">
        <f>K47</f>
        <v>43</v>
      </c>
      <c r="L18" s="253"/>
      <c r="M18" s="253">
        <f>SUM(L47:N47)</f>
        <v>2064</v>
      </c>
      <c r="N18" s="254"/>
      <c r="O18" s="263">
        <f>O47</f>
        <v>38</v>
      </c>
      <c r="P18" s="253"/>
      <c r="Q18" s="253">
        <f>SUM(P47:R47)</f>
        <v>2490</v>
      </c>
      <c r="R18" s="254"/>
      <c r="S18" s="263">
        <f>S47</f>
        <v>46</v>
      </c>
      <c r="T18" s="253"/>
      <c r="U18" s="253">
        <f>SUM(T47:V47)</f>
        <v>402</v>
      </c>
      <c r="V18" s="254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2:39" s="7" customFormat="1" ht="18" customHeight="1" thickBot="1" x14ac:dyDescent="0.3">
      <c r="B19" s="34" t="s">
        <v>33</v>
      </c>
      <c r="C19" s="276">
        <f>C64</f>
        <v>53</v>
      </c>
      <c r="D19" s="276"/>
      <c r="E19" s="241">
        <f>SUM(D64:F64)</f>
        <v>148</v>
      </c>
      <c r="F19" s="242"/>
      <c r="G19" s="245">
        <f>G64</f>
        <v>39</v>
      </c>
      <c r="H19" s="276"/>
      <c r="I19" s="241">
        <f>SUM(H64:J64)</f>
        <v>1331</v>
      </c>
      <c r="J19" s="242"/>
      <c r="K19" s="245">
        <f>K64</f>
        <v>23</v>
      </c>
      <c r="L19" s="276"/>
      <c r="M19" s="241">
        <f>SUM(L64:N64)</f>
        <v>2642</v>
      </c>
      <c r="N19" s="242"/>
      <c r="O19" s="245">
        <f>O64</f>
        <v>61</v>
      </c>
      <c r="P19" s="276"/>
      <c r="Q19" s="241">
        <f>SUM(P64:R64)</f>
        <v>2604</v>
      </c>
      <c r="R19" s="242"/>
      <c r="S19" s="245">
        <f>S64</f>
        <v>48</v>
      </c>
      <c r="T19" s="276"/>
      <c r="U19" s="241">
        <f>SUM(T64:V64)</f>
        <v>1368</v>
      </c>
      <c r="V19" s="242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2:39" s="2" customFormat="1" ht="15.75" customHeight="1" thickBot="1" x14ac:dyDescent="0.35"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2:39" s="2" customFormat="1" ht="29.25" customHeight="1" thickBot="1" x14ac:dyDescent="0.35">
      <c r="B21" s="48" t="s">
        <v>24</v>
      </c>
      <c r="C21" s="247" t="s">
        <v>1</v>
      </c>
      <c r="D21" s="248"/>
      <c r="E21" s="248" t="s">
        <v>7</v>
      </c>
      <c r="F21" s="249"/>
      <c r="G21" s="204"/>
      <c r="H21" s="20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2:39" s="2" customFormat="1" ht="20.100000000000001" customHeight="1" x14ac:dyDescent="0.3">
      <c r="B22" s="27" t="s">
        <v>35</v>
      </c>
      <c r="C22" s="252">
        <f>SUM(C14:D15,G14:H15,K14:L15,O14:P15,S14:T15)</f>
        <v>427</v>
      </c>
      <c r="D22" s="252"/>
      <c r="E22" s="257">
        <f>SUM(E14:F15,I14:J15,M14:N15,Q14:R15,U14:V15)</f>
        <v>24977</v>
      </c>
      <c r="F22" s="258"/>
      <c r="G22" s="24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2:39" s="2" customFormat="1" ht="20.100000000000001" customHeight="1" thickBot="1" x14ac:dyDescent="0.35">
      <c r="B23" s="32" t="s">
        <v>36</v>
      </c>
      <c r="C23" s="255">
        <f>SUM(C16:D17,G16:H17,K16:L17,O16:P17,S16:T17)</f>
        <v>436</v>
      </c>
      <c r="D23" s="255"/>
      <c r="E23" s="259">
        <f>SUM(E16:F17,I16:J17,M16:N17,Q16:R17,U16:V17)</f>
        <v>21545</v>
      </c>
      <c r="F23" s="260"/>
      <c r="G23" s="24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2:39" s="2" customFormat="1" ht="20.100000000000001" customHeight="1" thickBot="1" x14ac:dyDescent="0.35">
      <c r="B24" s="117" t="s">
        <v>37</v>
      </c>
      <c r="C24" s="256">
        <f>SUM(C18:D19,G18:H19,K18:L19,O18:P19,S18:T19)</f>
        <v>499</v>
      </c>
      <c r="D24" s="256"/>
      <c r="E24" s="261">
        <f>SUM(E18:F19,I18:J19,M18:N19,Q18:R19,U18:V19)</f>
        <v>16678</v>
      </c>
      <c r="F24" s="262"/>
      <c r="G24" s="24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2:39" s="2" customFormat="1" ht="15.75" customHeight="1" x14ac:dyDescent="0.3">
      <c r="B25" s="20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2:39" s="2" customFormat="1" ht="15.75" customHeight="1" thickBot="1" x14ac:dyDescent="0.35">
      <c r="B26" s="4" t="s">
        <v>29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2:39" s="2" customFormat="1" ht="15.75" customHeight="1" thickBot="1" x14ac:dyDescent="0.35">
      <c r="C27" s="265" t="s">
        <v>5</v>
      </c>
      <c r="D27" s="266"/>
      <c r="E27" s="266"/>
      <c r="F27" s="267"/>
      <c r="G27" s="265" t="s">
        <v>0</v>
      </c>
      <c r="H27" s="266"/>
      <c r="I27" s="266"/>
      <c r="J27" s="266"/>
      <c r="K27" s="265" t="s">
        <v>2</v>
      </c>
      <c r="L27" s="266"/>
      <c r="M27" s="266"/>
      <c r="N27" s="267"/>
      <c r="O27" s="266" t="s">
        <v>3</v>
      </c>
      <c r="P27" s="266"/>
      <c r="Q27" s="266"/>
      <c r="R27" s="267"/>
      <c r="S27" s="265" t="s">
        <v>4</v>
      </c>
      <c r="T27" s="266"/>
      <c r="U27" s="266"/>
      <c r="V27" s="267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2:39" s="2" customFormat="1" ht="15.75" customHeight="1" thickBot="1" x14ac:dyDescent="0.35">
      <c r="B28" s="16"/>
      <c r="C28" s="268" t="s">
        <v>34</v>
      </c>
      <c r="D28" s="269"/>
      <c r="E28" s="269"/>
      <c r="F28" s="270"/>
      <c r="G28" s="268" t="s">
        <v>34</v>
      </c>
      <c r="H28" s="269"/>
      <c r="I28" s="269"/>
      <c r="J28" s="270"/>
      <c r="K28" s="268" t="s">
        <v>34</v>
      </c>
      <c r="L28" s="269"/>
      <c r="M28" s="269"/>
      <c r="N28" s="270"/>
      <c r="O28" s="268" t="s">
        <v>34</v>
      </c>
      <c r="P28" s="269"/>
      <c r="Q28" s="269"/>
      <c r="R28" s="270"/>
      <c r="S28" s="268" t="s">
        <v>34</v>
      </c>
      <c r="T28" s="269"/>
      <c r="U28" s="269"/>
      <c r="V28" s="270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2:39" s="2" customFormat="1" ht="15.75" customHeight="1" x14ac:dyDescent="0.3">
      <c r="B29" s="281" t="s">
        <v>10</v>
      </c>
      <c r="C29" s="271" t="s">
        <v>1</v>
      </c>
      <c r="D29" s="273" t="s">
        <v>7</v>
      </c>
      <c r="E29" s="273"/>
      <c r="F29" s="274"/>
      <c r="G29" s="271" t="s">
        <v>1</v>
      </c>
      <c r="H29" s="273" t="s">
        <v>7</v>
      </c>
      <c r="I29" s="273"/>
      <c r="J29" s="280"/>
      <c r="K29" s="271" t="s">
        <v>1</v>
      </c>
      <c r="L29" s="273" t="s">
        <v>7</v>
      </c>
      <c r="M29" s="273"/>
      <c r="N29" s="274"/>
      <c r="O29" s="271" t="s">
        <v>1</v>
      </c>
      <c r="P29" s="273" t="s">
        <v>7</v>
      </c>
      <c r="Q29" s="273"/>
      <c r="R29" s="274"/>
      <c r="S29" s="271" t="s">
        <v>1</v>
      </c>
      <c r="T29" s="273" t="s">
        <v>7</v>
      </c>
      <c r="U29" s="273"/>
      <c r="V29" s="274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2:39" s="2" customFormat="1" ht="15.75" customHeight="1" thickBot="1" x14ac:dyDescent="0.35">
      <c r="B30" s="282"/>
      <c r="C30" s="272"/>
      <c r="D30" s="76" t="s">
        <v>25</v>
      </c>
      <c r="E30" s="76" t="s">
        <v>26</v>
      </c>
      <c r="F30" s="77" t="s">
        <v>16</v>
      </c>
      <c r="G30" s="272"/>
      <c r="H30" s="76" t="s">
        <v>25</v>
      </c>
      <c r="I30" s="76" t="s">
        <v>26</v>
      </c>
      <c r="J30" s="78" t="s">
        <v>16</v>
      </c>
      <c r="K30" s="272"/>
      <c r="L30" s="76" t="s">
        <v>25</v>
      </c>
      <c r="M30" s="76" t="s">
        <v>26</v>
      </c>
      <c r="N30" s="77" t="s">
        <v>16</v>
      </c>
      <c r="O30" s="272"/>
      <c r="P30" s="76" t="s">
        <v>25</v>
      </c>
      <c r="Q30" s="76" t="s">
        <v>26</v>
      </c>
      <c r="R30" s="77" t="s">
        <v>16</v>
      </c>
      <c r="S30" s="272"/>
      <c r="T30" s="76" t="s">
        <v>25</v>
      </c>
      <c r="U30" s="76" t="s">
        <v>26</v>
      </c>
      <c r="V30" s="77" t="s">
        <v>16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2:39" s="2" customFormat="1" ht="15.75" customHeight="1" thickBot="1" x14ac:dyDescent="0.35">
      <c r="B31" s="197" t="s">
        <v>8</v>
      </c>
      <c r="C31" s="100">
        <f t="shared" ref="C31:V31" si="0">SUM(C32:C40)</f>
        <v>62</v>
      </c>
      <c r="D31" s="101">
        <f t="shared" si="0"/>
        <v>1117</v>
      </c>
      <c r="E31" s="102">
        <f t="shared" si="0"/>
        <v>0</v>
      </c>
      <c r="F31" s="103">
        <f t="shared" si="0"/>
        <v>63</v>
      </c>
      <c r="G31" s="104">
        <f t="shared" si="0"/>
        <v>104</v>
      </c>
      <c r="H31" s="104">
        <f t="shared" si="0"/>
        <v>2050</v>
      </c>
      <c r="I31" s="104">
        <f t="shared" si="0"/>
        <v>0</v>
      </c>
      <c r="J31" s="105">
        <f t="shared" si="0"/>
        <v>352</v>
      </c>
      <c r="K31" s="106">
        <f t="shared" si="0"/>
        <v>42</v>
      </c>
      <c r="L31" s="104">
        <f t="shared" si="0"/>
        <v>1691</v>
      </c>
      <c r="M31" s="104">
        <f t="shared" si="0"/>
        <v>0</v>
      </c>
      <c r="N31" s="107">
        <f t="shared" si="0"/>
        <v>173</v>
      </c>
      <c r="O31" s="106">
        <f t="shared" si="0"/>
        <v>21</v>
      </c>
      <c r="P31" s="104">
        <f t="shared" si="0"/>
        <v>2504</v>
      </c>
      <c r="Q31" s="104">
        <f t="shared" si="0"/>
        <v>1</v>
      </c>
      <c r="R31" s="107">
        <f t="shared" si="0"/>
        <v>33</v>
      </c>
      <c r="S31" s="106">
        <f t="shared" si="0"/>
        <v>50</v>
      </c>
      <c r="T31" s="104">
        <f t="shared" si="0"/>
        <v>1057</v>
      </c>
      <c r="U31" s="104">
        <f t="shared" si="0"/>
        <v>0</v>
      </c>
      <c r="V31" s="107">
        <f t="shared" si="0"/>
        <v>34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2:39" s="2" customFormat="1" ht="24.9" customHeight="1" x14ac:dyDescent="0.3">
      <c r="B32" s="62" t="s">
        <v>44</v>
      </c>
      <c r="C32" s="38">
        <v>7</v>
      </c>
      <c r="D32" s="46">
        <v>19</v>
      </c>
      <c r="E32" s="133"/>
      <c r="F32" s="47"/>
      <c r="G32" s="63">
        <v>14</v>
      </c>
      <c r="H32" s="46">
        <v>3</v>
      </c>
      <c r="I32" s="133"/>
      <c r="J32" s="47">
        <v>0</v>
      </c>
      <c r="K32" s="45">
        <v>6</v>
      </c>
      <c r="L32" s="37">
        <v>11</v>
      </c>
      <c r="M32" s="139"/>
      <c r="N32" s="47">
        <v>3</v>
      </c>
      <c r="O32" s="64">
        <v>9</v>
      </c>
      <c r="P32" s="65">
        <v>21</v>
      </c>
      <c r="Q32" s="60">
        <v>1</v>
      </c>
      <c r="R32" s="47">
        <v>2</v>
      </c>
      <c r="S32" s="64">
        <v>28</v>
      </c>
      <c r="T32" s="65">
        <v>24</v>
      </c>
      <c r="U32" s="222"/>
      <c r="V32" s="223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2:39" s="2" customFormat="1" ht="24.9" customHeight="1" x14ac:dyDescent="0.3">
      <c r="B33" s="66" t="s">
        <v>40</v>
      </c>
      <c r="C33" s="38">
        <v>11</v>
      </c>
      <c r="D33" s="12">
        <v>23</v>
      </c>
      <c r="E33" s="133"/>
      <c r="F33" s="42">
        <v>7</v>
      </c>
      <c r="G33" s="67"/>
      <c r="H33" s="68"/>
      <c r="I33" s="135"/>
      <c r="J33" s="69"/>
      <c r="K33" s="64">
        <v>11</v>
      </c>
      <c r="L33" s="65">
        <v>324</v>
      </c>
      <c r="M33" s="139"/>
      <c r="N33" s="61">
        <v>76</v>
      </c>
      <c r="O33" s="64">
        <v>2</v>
      </c>
      <c r="P33" s="65">
        <v>1221</v>
      </c>
      <c r="Q33" s="139"/>
      <c r="R33" s="61">
        <v>26</v>
      </c>
      <c r="S33" s="64">
        <v>5</v>
      </c>
      <c r="T33" s="65">
        <v>60</v>
      </c>
      <c r="U33" s="222"/>
      <c r="V33" s="223">
        <v>17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2:39" s="2" customFormat="1" ht="24.9" customHeight="1" x14ac:dyDescent="0.3">
      <c r="B34" s="66" t="s">
        <v>18</v>
      </c>
      <c r="C34" s="38">
        <v>35</v>
      </c>
      <c r="D34" s="12">
        <v>120</v>
      </c>
      <c r="E34" s="133"/>
      <c r="F34" s="42">
        <v>21</v>
      </c>
      <c r="G34" s="38">
        <v>66</v>
      </c>
      <c r="H34" s="12">
        <v>660</v>
      </c>
      <c r="I34" s="136"/>
      <c r="J34" s="42">
        <v>198</v>
      </c>
      <c r="K34" s="64">
        <v>15</v>
      </c>
      <c r="L34" s="65">
        <v>76</v>
      </c>
      <c r="M34" s="139"/>
      <c r="N34" s="61">
        <v>9</v>
      </c>
      <c r="O34" s="64"/>
      <c r="P34" s="65"/>
      <c r="Q34" s="139"/>
      <c r="R34" s="61"/>
      <c r="S34" s="64">
        <v>12</v>
      </c>
      <c r="T34" s="65">
        <v>96</v>
      </c>
      <c r="U34" s="222"/>
      <c r="V34" s="223">
        <v>7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2:39" s="2" customFormat="1" ht="24.9" customHeight="1" x14ac:dyDescent="0.3">
      <c r="B35" s="70" t="s">
        <v>43</v>
      </c>
      <c r="C35" s="38">
        <v>4</v>
      </c>
      <c r="D35" s="12">
        <v>910</v>
      </c>
      <c r="E35" s="133"/>
      <c r="F35" s="42">
        <v>33</v>
      </c>
      <c r="G35" s="71">
        <v>10</v>
      </c>
      <c r="H35" s="68">
        <v>482</v>
      </c>
      <c r="I35" s="135"/>
      <c r="J35" s="69">
        <v>52</v>
      </c>
      <c r="K35" s="64">
        <v>2</v>
      </c>
      <c r="L35" s="60">
        <v>2</v>
      </c>
      <c r="M35" s="139"/>
      <c r="N35" s="61">
        <v>4</v>
      </c>
      <c r="O35" s="64">
        <v>2</v>
      </c>
      <c r="P35" s="60"/>
      <c r="Q35" s="139"/>
      <c r="R35" s="61">
        <v>1</v>
      </c>
      <c r="S35" s="64">
        <v>1</v>
      </c>
      <c r="T35" s="60"/>
      <c r="U35" s="139"/>
      <c r="V35" s="61">
        <v>2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2:39" s="2" customFormat="1" ht="24.9" customHeight="1" x14ac:dyDescent="0.3">
      <c r="B36" s="70" t="s">
        <v>41</v>
      </c>
      <c r="C36" s="38">
        <v>1</v>
      </c>
      <c r="D36" s="12">
        <v>4</v>
      </c>
      <c r="E36" s="133"/>
      <c r="F36" s="42"/>
      <c r="G36" s="71"/>
      <c r="H36" s="68"/>
      <c r="I36" s="135"/>
      <c r="J36" s="69"/>
      <c r="K36" s="64">
        <v>1</v>
      </c>
      <c r="L36" s="65">
        <v>2</v>
      </c>
      <c r="M36" s="139"/>
      <c r="N36" s="61"/>
      <c r="O36" s="64">
        <v>1</v>
      </c>
      <c r="P36" s="65">
        <v>15</v>
      </c>
      <c r="Q36" s="139"/>
      <c r="R36" s="61">
        <v>2</v>
      </c>
      <c r="S36" s="64">
        <v>1</v>
      </c>
      <c r="T36" s="65">
        <v>16</v>
      </c>
      <c r="U36" s="222"/>
      <c r="V36" s="223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2:39" s="2" customFormat="1" ht="24.9" customHeight="1" x14ac:dyDescent="0.3">
      <c r="B37" s="70" t="s">
        <v>23</v>
      </c>
      <c r="C37" s="38">
        <v>1</v>
      </c>
      <c r="D37" s="12">
        <v>29</v>
      </c>
      <c r="E37" s="133"/>
      <c r="F37" s="42"/>
      <c r="G37" s="71">
        <v>5</v>
      </c>
      <c r="H37" s="68">
        <v>426</v>
      </c>
      <c r="I37" s="135"/>
      <c r="J37" s="69">
        <v>50</v>
      </c>
      <c r="K37" s="64">
        <v>2</v>
      </c>
      <c r="L37" s="60">
        <v>1263</v>
      </c>
      <c r="M37" s="139"/>
      <c r="N37" s="61">
        <v>76</v>
      </c>
      <c r="O37" s="64">
        <v>1</v>
      </c>
      <c r="P37" s="60">
        <v>1221</v>
      </c>
      <c r="Q37" s="139"/>
      <c r="R37" s="61"/>
      <c r="S37" s="64">
        <v>1</v>
      </c>
      <c r="T37" s="60">
        <v>842</v>
      </c>
      <c r="U37" s="139"/>
      <c r="V37" s="61">
        <v>6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2:39" s="2" customFormat="1" ht="24.9" customHeight="1" x14ac:dyDescent="0.3">
      <c r="B38" s="70" t="s">
        <v>21</v>
      </c>
      <c r="C38" s="38">
        <v>2</v>
      </c>
      <c r="D38" s="12">
        <v>11</v>
      </c>
      <c r="E38" s="133"/>
      <c r="F38" s="42">
        <v>2</v>
      </c>
      <c r="G38" s="56">
        <v>7</v>
      </c>
      <c r="H38" s="55">
        <v>5</v>
      </c>
      <c r="I38" s="137"/>
      <c r="J38" s="42">
        <v>2</v>
      </c>
      <c r="K38" s="64">
        <v>2</v>
      </c>
      <c r="L38" s="60">
        <v>9</v>
      </c>
      <c r="M38" s="139"/>
      <c r="N38" s="61">
        <v>2</v>
      </c>
      <c r="O38" s="64">
        <v>1</v>
      </c>
      <c r="P38" s="60">
        <v>1</v>
      </c>
      <c r="Q38" s="139"/>
      <c r="R38" s="61"/>
      <c r="S38" s="64">
        <v>1</v>
      </c>
      <c r="T38" s="60">
        <v>7</v>
      </c>
      <c r="U38" s="139"/>
      <c r="V38" s="61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2:39" s="2" customFormat="1" ht="24.9" customHeight="1" x14ac:dyDescent="0.3">
      <c r="B39" s="70" t="s">
        <v>22</v>
      </c>
      <c r="C39" s="38">
        <v>1</v>
      </c>
      <c r="D39" s="12">
        <v>1</v>
      </c>
      <c r="E39" s="133"/>
      <c r="F39" s="42"/>
      <c r="G39" s="56">
        <v>1</v>
      </c>
      <c r="H39" s="55">
        <v>1</v>
      </c>
      <c r="I39" s="137"/>
      <c r="J39" s="42"/>
      <c r="K39" s="64">
        <v>1</v>
      </c>
      <c r="L39" s="60">
        <v>2</v>
      </c>
      <c r="M39" s="139"/>
      <c r="N39" s="61">
        <v>1</v>
      </c>
      <c r="O39" s="64">
        <v>4</v>
      </c>
      <c r="P39" s="60">
        <v>4</v>
      </c>
      <c r="Q39" s="139"/>
      <c r="R39" s="61">
        <v>1</v>
      </c>
      <c r="S39" s="64"/>
      <c r="T39" s="60"/>
      <c r="U39" s="139"/>
      <c r="V39" s="61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2:39" s="2" customFormat="1" ht="24.9" customHeight="1" thickBot="1" x14ac:dyDescent="0.35">
      <c r="B40" s="72" t="s">
        <v>42</v>
      </c>
      <c r="C40" s="73"/>
      <c r="D40" s="13"/>
      <c r="E40" s="134"/>
      <c r="F40" s="43"/>
      <c r="G40" s="57">
        <v>1</v>
      </c>
      <c r="H40" s="58">
        <v>473</v>
      </c>
      <c r="I40" s="138"/>
      <c r="J40" s="43">
        <v>50</v>
      </c>
      <c r="K40" s="73">
        <v>2</v>
      </c>
      <c r="L40" s="13">
        <v>2</v>
      </c>
      <c r="M40" s="140"/>
      <c r="N40" s="43">
        <v>2</v>
      </c>
      <c r="O40" s="73">
        <v>1</v>
      </c>
      <c r="P40" s="13">
        <v>21</v>
      </c>
      <c r="Q40" s="140"/>
      <c r="R40" s="43">
        <v>1</v>
      </c>
      <c r="S40" s="73">
        <v>1</v>
      </c>
      <c r="T40" s="13">
        <v>12</v>
      </c>
      <c r="U40" s="140"/>
      <c r="V40" s="43">
        <v>2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2:39" s="2" customFormat="1" ht="15.75" customHeight="1" x14ac:dyDescent="0.3">
      <c r="B41" s="115"/>
      <c r="C41" s="41"/>
      <c r="D41" s="41"/>
      <c r="E41" s="19"/>
      <c r="F41" s="41"/>
      <c r="G41" s="116"/>
      <c r="H41" s="116"/>
      <c r="I41" s="116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2:39" s="2" customFormat="1" ht="15.75" customHeight="1" thickBot="1" x14ac:dyDescent="0.35">
      <c r="B42" s="4" t="s">
        <v>30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2:39" s="2" customFormat="1" ht="15.75" customHeight="1" thickBot="1" x14ac:dyDescent="0.35">
      <c r="C43" s="265" t="s">
        <v>5</v>
      </c>
      <c r="D43" s="266"/>
      <c r="E43" s="266"/>
      <c r="F43" s="267"/>
      <c r="G43" s="265" t="s">
        <v>0</v>
      </c>
      <c r="H43" s="266"/>
      <c r="I43" s="266"/>
      <c r="J43" s="266"/>
      <c r="K43" s="265" t="s">
        <v>2</v>
      </c>
      <c r="L43" s="266"/>
      <c r="M43" s="266"/>
      <c r="N43" s="267"/>
      <c r="O43" s="266" t="s">
        <v>3</v>
      </c>
      <c r="P43" s="266"/>
      <c r="Q43" s="266"/>
      <c r="R43" s="267"/>
      <c r="S43" s="265" t="s">
        <v>4</v>
      </c>
      <c r="T43" s="266"/>
      <c r="U43" s="266"/>
      <c r="V43" s="26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2:39" s="2" customFormat="1" ht="15.75" customHeight="1" thickBot="1" x14ac:dyDescent="0.35">
      <c r="B44" s="16"/>
      <c r="C44" s="268" t="s">
        <v>32</v>
      </c>
      <c r="D44" s="269"/>
      <c r="E44" s="269"/>
      <c r="F44" s="270"/>
      <c r="G44" s="268" t="s">
        <v>32</v>
      </c>
      <c r="H44" s="269"/>
      <c r="I44" s="269"/>
      <c r="J44" s="270"/>
      <c r="K44" s="268" t="s">
        <v>32</v>
      </c>
      <c r="L44" s="269"/>
      <c r="M44" s="269"/>
      <c r="N44" s="270"/>
      <c r="O44" s="268" t="s">
        <v>32</v>
      </c>
      <c r="P44" s="269"/>
      <c r="Q44" s="269"/>
      <c r="R44" s="270"/>
      <c r="S44" s="268" t="s">
        <v>32</v>
      </c>
      <c r="T44" s="269"/>
      <c r="U44" s="269"/>
      <c r="V44" s="270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2:39" s="2" customFormat="1" ht="15.75" customHeight="1" x14ac:dyDescent="0.3">
      <c r="B45" s="281" t="s">
        <v>10</v>
      </c>
      <c r="C45" s="271" t="s">
        <v>1</v>
      </c>
      <c r="D45" s="273" t="s">
        <v>7</v>
      </c>
      <c r="E45" s="273"/>
      <c r="F45" s="274"/>
      <c r="G45" s="271" t="s">
        <v>1</v>
      </c>
      <c r="H45" s="273" t="s">
        <v>7</v>
      </c>
      <c r="I45" s="273"/>
      <c r="J45" s="280"/>
      <c r="K45" s="271" t="s">
        <v>1</v>
      </c>
      <c r="L45" s="273" t="s">
        <v>7</v>
      </c>
      <c r="M45" s="273"/>
      <c r="N45" s="274"/>
      <c r="O45" s="271" t="s">
        <v>1</v>
      </c>
      <c r="P45" s="273" t="s">
        <v>7</v>
      </c>
      <c r="Q45" s="273"/>
      <c r="R45" s="274"/>
      <c r="S45" s="271" t="s">
        <v>1</v>
      </c>
      <c r="T45" s="273" t="s">
        <v>7</v>
      </c>
      <c r="U45" s="273"/>
      <c r="V45" s="274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2:39" s="2" customFormat="1" ht="15.75" customHeight="1" thickBot="1" x14ac:dyDescent="0.35">
      <c r="B46" s="282"/>
      <c r="C46" s="272"/>
      <c r="D46" s="76" t="s">
        <v>25</v>
      </c>
      <c r="E46" s="76" t="s">
        <v>26</v>
      </c>
      <c r="F46" s="77" t="s">
        <v>16</v>
      </c>
      <c r="G46" s="272"/>
      <c r="H46" s="76" t="s">
        <v>25</v>
      </c>
      <c r="I46" s="76" t="s">
        <v>26</v>
      </c>
      <c r="J46" s="78" t="s">
        <v>16</v>
      </c>
      <c r="K46" s="272"/>
      <c r="L46" s="76" t="s">
        <v>25</v>
      </c>
      <c r="M46" s="76" t="s">
        <v>26</v>
      </c>
      <c r="N46" s="77" t="s">
        <v>16</v>
      </c>
      <c r="O46" s="272"/>
      <c r="P46" s="76" t="s">
        <v>25</v>
      </c>
      <c r="Q46" s="76" t="s">
        <v>26</v>
      </c>
      <c r="R46" s="77" t="s">
        <v>16</v>
      </c>
      <c r="S46" s="272"/>
      <c r="T46" s="76" t="s">
        <v>25</v>
      </c>
      <c r="U46" s="76" t="s">
        <v>26</v>
      </c>
      <c r="V46" s="77" t="s">
        <v>16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2:39" s="2" customFormat="1" ht="15.75" customHeight="1" thickBot="1" x14ac:dyDescent="0.35">
      <c r="B47" s="197" t="s">
        <v>8</v>
      </c>
      <c r="C47" s="100">
        <f t="shared" ref="C47:V47" si="1">SUM(C48:C57)</f>
        <v>75</v>
      </c>
      <c r="D47" s="101">
        <f t="shared" si="1"/>
        <v>813</v>
      </c>
      <c r="E47" s="102">
        <f t="shared" si="1"/>
        <v>4</v>
      </c>
      <c r="F47" s="103">
        <f t="shared" si="1"/>
        <v>282</v>
      </c>
      <c r="G47" s="104">
        <f t="shared" si="1"/>
        <v>73</v>
      </c>
      <c r="H47" s="104">
        <f t="shared" si="1"/>
        <v>2434</v>
      </c>
      <c r="I47" s="104">
        <f t="shared" si="1"/>
        <v>0</v>
      </c>
      <c r="J47" s="105">
        <f t="shared" si="1"/>
        <v>96</v>
      </c>
      <c r="K47" s="106">
        <f t="shared" si="1"/>
        <v>43</v>
      </c>
      <c r="L47" s="104">
        <f t="shared" si="1"/>
        <v>1935</v>
      </c>
      <c r="M47" s="104">
        <f t="shared" si="1"/>
        <v>0</v>
      </c>
      <c r="N47" s="107">
        <f t="shared" si="1"/>
        <v>129</v>
      </c>
      <c r="O47" s="106">
        <f t="shared" si="1"/>
        <v>38</v>
      </c>
      <c r="P47" s="104">
        <f t="shared" si="1"/>
        <v>2430</v>
      </c>
      <c r="Q47" s="104">
        <f t="shared" si="1"/>
        <v>0</v>
      </c>
      <c r="R47" s="107">
        <f t="shared" si="1"/>
        <v>60</v>
      </c>
      <c r="S47" s="106">
        <f t="shared" si="1"/>
        <v>46</v>
      </c>
      <c r="T47" s="104">
        <f t="shared" si="1"/>
        <v>346</v>
      </c>
      <c r="U47" s="104">
        <f t="shared" si="1"/>
        <v>0</v>
      </c>
      <c r="V47" s="107">
        <f t="shared" si="1"/>
        <v>56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2:39" s="21" customFormat="1" ht="25.2" customHeight="1" x14ac:dyDescent="0.25">
      <c r="B48" s="62" t="s">
        <v>47</v>
      </c>
      <c r="C48" s="160">
        <v>5</v>
      </c>
      <c r="D48" s="161">
        <v>18</v>
      </c>
      <c r="E48" s="162">
        <v>2</v>
      </c>
      <c r="F48" s="163">
        <v>7</v>
      </c>
      <c r="G48" s="164"/>
      <c r="H48" s="161"/>
      <c r="I48" s="133"/>
      <c r="J48" s="163"/>
      <c r="K48" s="165">
        <v>15</v>
      </c>
      <c r="L48" s="166">
        <v>28</v>
      </c>
      <c r="M48" s="133"/>
      <c r="N48" s="168">
        <v>1</v>
      </c>
      <c r="O48" s="169">
        <v>13</v>
      </c>
      <c r="P48" s="170">
        <v>26</v>
      </c>
      <c r="Q48" s="133"/>
      <c r="R48" s="168">
        <v>1</v>
      </c>
      <c r="S48" s="169">
        <v>24</v>
      </c>
      <c r="T48" s="170">
        <v>52</v>
      </c>
      <c r="U48" s="133"/>
      <c r="V48" s="224"/>
      <c r="W48" s="19"/>
      <c r="X48" s="18"/>
      <c r="Y48" s="18"/>
      <c r="Z48" s="18"/>
      <c r="AA48" s="18"/>
      <c r="AB48" s="20"/>
      <c r="AC48" s="20"/>
    </row>
    <row r="49" spans="2:39" s="21" customFormat="1" ht="25.2" customHeight="1" x14ac:dyDescent="0.25">
      <c r="B49" s="66" t="s">
        <v>40</v>
      </c>
      <c r="C49" s="160">
        <v>7</v>
      </c>
      <c r="D49" s="144">
        <v>10</v>
      </c>
      <c r="E49" s="162"/>
      <c r="F49" s="171">
        <v>3</v>
      </c>
      <c r="G49" s="172">
        <v>5</v>
      </c>
      <c r="H49" s="173">
        <v>1073</v>
      </c>
      <c r="I49" s="135"/>
      <c r="J49" s="174">
        <v>48</v>
      </c>
      <c r="K49" s="169">
        <v>11</v>
      </c>
      <c r="L49" s="170">
        <v>861</v>
      </c>
      <c r="M49" s="135"/>
      <c r="N49" s="175">
        <v>90</v>
      </c>
      <c r="O49" s="169">
        <v>2</v>
      </c>
      <c r="P49" s="170">
        <v>1274</v>
      </c>
      <c r="Q49" s="135"/>
      <c r="R49" s="175">
        <v>28</v>
      </c>
      <c r="S49" s="169">
        <v>4</v>
      </c>
      <c r="T49" s="170"/>
      <c r="U49" s="135"/>
      <c r="V49" s="224">
        <v>44</v>
      </c>
      <c r="W49" s="18"/>
      <c r="X49" s="18"/>
      <c r="Y49" s="18"/>
      <c r="Z49" s="18"/>
      <c r="AA49" s="18"/>
      <c r="AB49" s="18"/>
      <c r="AC49" s="18"/>
    </row>
    <row r="50" spans="2:39" s="21" customFormat="1" ht="25.2" customHeight="1" x14ac:dyDescent="0.25">
      <c r="B50" s="66" t="s">
        <v>18</v>
      </c>
      <c r="C50" s="160">
        <v>50</v>
      </c>
      <c r="D50" s="144">
        <v>378</v>
      </c>
      <c r="E50" s="162"/>
      <c r="F50" s="171">
        <v>45</v>
      </c>
      <c r="G50" s="172">
        <v>62</v>
      </c>
      <c r="H50" s="176">
        <v>620</v>
      </c>
      <c r="I50" s="133"/>
      <c r="J50" s="174">
        <v>10</v>
      </c>
      <c r="K50" s="169">
        <v>7</v>
      </c>
      <c r="L50" s="170">
        <v>140</v>
      </c>
      <c r="M50" s="133"/>
      <c r="N50" s="175">
        <v>2</v>
      </c>
      <c r="O50" s="169">
        <v>18</v>
      </c>
      <c r="P50" s="170">
        <v>270</v>
      </c>
      <c r="Q50" s="133"/>
      <c r="R50" s="175">
        <v>1</v>
      </c>
      <c r="S50" s="169">
        <v>12</v>
      </c>
      <c r="T50" s="170">
        <v>95</v>
      </c>
      <c r="U50" s="133"/>
      <c r="V50" s="224">
        <v>4</v>
      </c>
      <c r="W50" s="20"/>
      <c r="X50" s="20"/>
      <c r="Y50" s="20"/>
      <c r="Z50" s="18"/>
      <c r="AA50" s="18"/>
      <c r="AB50" s="18"/>
      <c r="AC50" s="18"/>
    </row>
    <row r="51" spans="2:39" s="21" customFormat="1" ht="25.2" customHeight="1" x14ac:dyDescent="0.25">
      <c r="B51" s="70" t="s">
        <v>43</v>
      </c>
      <c r="C51" s="160">
        <v>3</v>
      </c>
      <c r="D51" s="144">
        <v>318</v>
      </c>
      <c r="E51" s="162"/>
      <c r="F51" s="171">
        <v>172</v>
      </c>
      <c r="G51" s="160">
        <v>1</v>
      </c>
      <c r="H51" s="144">
        <v>188</v>
      </c>
      <c r="I51" s="135"/>
      <c r="J51" s="171">
        <v>7</v>
      </c>
      <c r="K51" s="169">
        <v>5</v>
      </c>
      <c r="L51" s="170">
        <v>28</v>
      </c>
      <c r="M51" s="135"/>
      <c r="N51" s="175">
        <v>1</v>
      </c>
      <c r="O51" s="169">
        <v>1</v>
      </c>
      <c r="P51" s="170">
        <v>21</v>
      </c>
      <c r="Q51" s="135"/>
      <c r="R51" s="175">
        <v>1</v>
      </c>
      <c r="S51" s="169">
        <v>1</v>
      </c>
      <c r="T51" s="170">
        <v>12</v>
      </c>
      <c r="U51" s="135"/>
      <c r="V51" s="224"/>
      <c r="W51" s="18"/>
      <c r="X51" s="18"/>
      <c r="Y51" s="18"/>
      <c r="Z51" s="18"/>
      <c r="AA51" s="18"/>
      <c r="AB51" s="18"/>
      <c r="AC51" s="18"/>
    </row>
    <row r="52" spans="2:39" s="21" customFormat="1" ht="25.2" customHeight="1" x14ac:dyDescent="0.25">
      <c r="B52" s="70" t="s">
        <v>41</v>
      </c>
      <c r="C52" s="160">
        <v>7</v>
      </c>
      <c r="D52" s="144">
        <v>18</v>
      </c>
      <c r="E52" s="162">
        <v>2</v>
      </c>
      <c r="F52" s="171"/>
      <c r="G52" s="177"/>
      <c r="H52" s="173"/>
      <c r="I52" s="136"/>
      <c r="J52" s="174"/>
      <c r="K52" s="169"/>
      <c r="L52" s="167"/>
      <c r="M52" s="136"/>
      <c r="N52" s="175"/>
      <c r="O52" s="169"/>
      <c r="P52" s="167"/>
      <c r="Q52" s="136"/>
      <c r="R52" s="175"/>
      <c r="S52" s="169"/>
      <c r="T52" s="167"/>
      <c r="U52" s="136"/>
      <c r="V52" s="175"/>
      <c r="W52" s="18"/>
      <c r="X52" s="18"/>
      <c r="Y52" s="18"/>
      <c r="Z52" s="22"/>
      <c r="AA52" s="22"/>
      <c r="AB52" s="18"/>
      <c r="AC52" s="18"/>
    </row>
    <row r="53" spans="2:39" s="21" customFormat="1" ht="25.2" customHeight="1" x14ac:dyDescent="0.25">
      <c r="B53" s="70" t="s">
        <v>45</v>
      </c>
      <c r="C53" s="160">
        <v>1</v>
      </c>
      <c r="D53" s="144">
        <v>68</v>
      </c>
      <c r="E53" s="162"/>
      <c r="F53" s="171">
        <v>55</v>
      </c>
      <c r="G53" s="177">
        <v>1</v>
      </c>
      <c r="H53" s="173">
        <v>184</v>
      </c>
      <c r="I53" s="133"/>
      <c r="J53" s="174">
        <v>6</v>
      </c>
      <c r="K53" s="169">
        <v>1</v>
      </c>
      <c r="L53" s="167">
        <v>375</v>
      </c>
      <c r="M53" s="133"/>
      <c r="N53" s="175">
        <v>26</v>
      </c>
      <c r="O53" s="169">
        <v>1</v>
      </c>
      <c r="P53" s="167">
        <v>807</v>
      </c>
      <c r="Q53" s="133"/>
      <c r="R53" s="175">
        <v>27</v>
      </c>
      <c r="S53" s="169">
        <v>1</v>
      </c>
      <c r="T53" s="167">
        <v>168</v>
      </c>
      <c r="U53" s="133"/>
      <c r="V53" s="175">
        <v>8</v>
      </c>
      <c r="W53" s="18"/>
      <c r="X53" s="18"/>
      <c r="Y53" s="18"/>
      <c r="Z53" s="22"/>
      <c r="AA53" s="22"/>
      <c r="AB53" s="18"/>
      <c r="AC53" s="18"/>
    </row>
    <row r="54" spans="2:39" s="21" customFormat="1" ht="25.2" customHeight="1" x14ac:dyDescent="0.25">
      <c r="B54" s="70" t="s">
        <v>46</v>
      </c>
      <c r="C54" s="160"/>
      <c r="D54" s="144"/>
      <c r="E54" s="162"/>
      <c r="F54" s="171"/>
      <c r="G54" s="178"/>
      <c r="H54" s="179"/>
      <c r="I54" s="133"/>
      <c r="J54" s="171"/>
      <c r="K54" s="169">
        <v>1</v>
      </c>
      <c r="L54" s="167">
        <v>10</v>
      </c>
      <c r="M54" s="133"/>
      <c r="N54" s="175">
        <v>2</v>
      </c>
      <c r="O54" s="169"/>
      <c r="P54" s="167"/>
      <c r="Q54" s="133"/>
      <c r="R54" s="175"/>
      <c r="S54" s="169"/>
      <c r="T54" s="167"/>
      <c r="U54" s="133"/>
      <c r="V54" s="175"/>
      <c r="W54" s="18"/>
      <c r="X54" s="18"/>
      <c r="Y54" s="18"/>
      <c r="Z54" s="22"/>
      <c r="AA54" s="22"/>
      <c r="AB54" s="18"/>
      <c r="AC54" s="18"/>
    </row>
    <row r="55" spans="2:39" s="21" customFormat="1" ht="25.2" customHeight="1" x14ac:dyDescent="0.25">
      <c r="B55" s="70" t="s">
        <v>22</v>
      </c>
      <c r="C55" s="160">
        <v>2</v>
      </c>
      <c r="D55" s="144">
        <v>3</v>
      </c>
      <c r="E55" s="162"/>
      <c r="F55" s="171"/>
      <c r="G55" s="178">
        <v>3</v>
      </c>
      <c r="H55" s="179">
        <v>6</v>
      </c>
      <c r="I55" s="135"/>
      <c r="J55" s="171">
        <v>5</v>
      </c>
      <c r="K55" s="169">
        <v>2</v>
      </c>
      <c r="L55" s="167">
        <v>28</v>
      </c>
      <c r="M55" s="135"/>
      <c r="N55" s="175">
        <v>2</v>
      </c>
      <c r="O55" s="169">
        <v>2</v>
      </c>
      <c r="P55" s="167">
        <v>6</v>
      </c>
      <c r="Q55" s="135"/>
      <c r="R55" s="175">
        <v>1</v>
      </c>
      <c r="S55" s="169">
        <v>3</v>
      </c>
      <c r="T55" s="167">
        <v>14</v>
      </c>
      <c r="U55" s="135"/>
      <c r="V55" s="175"/>
      <c r="W55" s="18"/>
      <c r="X55" s="18"/>
      <c r="Y55" s="18"/>
      <c r="Z55" s="22"/>
      <c r="AA55" s="22"/>
      <c r="AB55" s="18"/>
      <c r="AC55" s="18"/>
    </row>
    <row r="56" spans="2:39" s="21" customFormat="1" ht="25.2" customHeight="1" x14ac:dyDescent="0.25">
      <c r="B56" s="141" t="s">
        <v>48</v>
      </c>
      <c r="C56" s="180"/>
      <c r="D56" s="181"/>
      <c r="E56" s="182"/>
      <c r="F56" s="183"/>
      <c r="G56" s="184"/>
      <c r="H56" s="185"/>
      <c r="I56" s="136"/>
      <c r="J56" s="183"/>
      <c r="K56" s="186"/>
      <c r="L56" s="187"/>
      <c r="M56" s="136"/>
      <c r="N56" s="188"/>
      <c r="O56" s="186"/>
      <c r="P56" s="187"/>
      <c r="Q56" s="136"/>
      <c r="R56" s="188"/>
      <c r="S56" s="186"/>
      <c r="T56" s="187"/>
      <c r="U56" s="136"/>
      <c r="V56" s="188"/>
      <c r="W56" s="18"/>
      <c r="X56" s="18"/>
      <c r="Y56" s="18"/>
      <c r="Z56" s="22"/>
      <c r="AA56" s="22"/>
      <c r="AB56" s="18"/>
      <c r="AC56" s="18"/>
    </row>
    <row r="57" spans="2:39" s="21" customFormat="1" ht="25.2" customHeight="1" thickBot="1" x14ac:dyDescent="0.3">
      <c r="B57" s="72" t="s">
        <v>42</v>
      </c>
      <c r="C57" s="189"/>
      <c r="D57" s="146"/>
      <c r="E57" s="190"/>
      <c r="F57" s="191"/>
      <c r="G57" s="192">
        <v>1</v>
      </c>
      <c r="H57" s="193">
        <v>363</v>
      </c>
      <c r="I57" s="138"/>
      <c r="J57" s="191">
        <v>20</v>
      </c>
      <c r="K57" s="194">
        <v>1</v>
      </c>
      <c r="L57" s="195">
        <v>465</v>
      </c>
      <c r="M57" s="138"/>
      <c r="N57" s="196">
        <v>5</v>
      </c>
      <c r="O57" s="194">
        <v>1</v>
      </c>
      <c r="P57" s="195">
        <v>26</v>
      </c>
      <c r="Q57" s="138"/>
      <c r="R57" s="196">
        <v>1</v>
      </c>
      <c r="S57" s="194">
        <v>1</v>
      </c>
      <c r="T57" s="195">
        <v>5</v>
      </c>
      <c r="U57" s="138"/>
      <c r="V57" s="196"/>
      <c r="W57" s="18"/>
      <c r="X57" s="18"/>
      <c r="Y57" s="18"/>
      <c r="Z57" s="22"/>
      <c r="AA57" s="22"/>
      <c r="AB57" s="18"/>
      <c r="AC57" s="18"/>
    </row>
    <row r="58" spans="2:39" s="2" customFormat="1" ht="15.75" customHeight="1" x14ac:dyDescent="0.3">
      <c r="B58" s="20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2:39" s="2" customFormat="1" ht="15.75" customHeight="1" thickBot="1" x14ac:dyDescent="0.3">
      <c r="B59" s="4" t="s">
        <v>31</v>
      </c>
      <c r="C59" s="15"/>
      <c r="D59" s="15"/>
      <c r="E59" s="15"/>
      <c r="F59" s="15"/>
      <c r="G59" s="15"/>
      <c r="H59" s="15"/>
      <c r="I59" s="15"/>
      <c r="J59" s="15"/>
      <c r="K59" s="14"/>
      <c r="L59" s="14"/>
      <c r="M59" s="14"/>
      <c r="N59" s="14"/>
      <c r="O59" s="15"/>
      <c r="P59" s="15"/>
      <c r="Q59" s="15"/>
      <c r="R59" s="15"/>
      <c r="S59" s="15"/>
      <c r="T59" s="15"/>
      <c r="U59" s="15"/>
      <c r="V59" s="15"/>
      <c r="W59" s="3"/>
      <c r="Y59" s="3"/>
      <c r="AE59" s="3"/>
      <c r="AH59" s="3"/>
      <c r="AI59" s="3"/>
    </row>
    <row r="60" spans="2:39" ht="18.75" customHeight="1" thickBot="1" x14ac:dyDescent="0.3">
      <c r="B60" s="2"/>
      <c r="C60" s="265" t="s">
        <v>5</v>
      </c>
      <c r="D60" s="266"/>
      <c r="E60" s="266"/>
      <c r="F60" s="267"/>
      <c r="G60" s="265" t="s">
        <v>0</v>
      </c>
      <c r="H60" s="266"/>
      <c r="I60" s="266"/>
      <c r="J60" s="266"/>
      <c r="K60" s="265" t="s">
        <v>2</v>
      </c>
      <c r="L60" s="266"/>
      <c r="M60" s="266"/>
      <c r="N60" s="267"/>
      <c r="O60" s="266" t="s">
        <v>3</v>
      </c>
      <c r="P60" s="266"/>
      <c r="Q60" s="266"/>
      <c r="R60" s="267"/>
      <c r="S60" s="265" t="s">
        <v>4</v>
      </c>
      <c r="T60" s="266"/>
      <c r="U60" s="266"/>
      <c r="V60" s="267"/>
      <c r="W60" s="204"/>
      <c r="X60" s="277"/>
      <c r="Y60" s="277"/>
      <c r="Z60" s="277"/>
      <c r="AA60" s="277"/>
      <c r="AB60" s="277"/>
      <c r="AC60" s="277"/>
    </row>
    <row r="61" spans="2:39" ht="18.75" customHeight="1" thickBot="1" x14ac:dyDescent="0.3">
      <c r="C61" s="268" t="s">
        <v>33</v>
      </c>
      <c r="D61" s="269"/>
      <c r="E61" s="269"/>
      <c r="F61" s="270"/>
      <c r="G61" s="268" t="s">
        <v>33</v>
      </c>
      <c r="H61" s="269"/>
      <c r="I61" s="269"/>
      <c r="J61" s="270"/>
      <c r="K61" s="268" t="s">
        <v>33</v>
      </c>
      <c r="L61" s="269"/>
      <c r="M61" s="269"/>
      <c r="N61" s="270"/>
      <c r="O61" s="268" t="s">
        <v>33</v>
      </c>
      <c r="P61" s="269"/>
      <c r="Q61" s="269"/>
      <c r="R61" s="270"/>
      <c r="S61" s="268" t="s">
        <v>33</v>
      </c>
      <c r="T61" s="269"/>
      <c r="U61" s="269"/>
      <c r="V61" s="270"/>
      <c r="W61" s="203"/>
      <c r="X61" s="264"/>
      <c r="Y61" s="264"/>
      <c r="Z61" s="264"/>
      <c r="AA61" s="264"/>
      <c r="AB61" s="264"/>
      <c r="AC61" s="264"/>
    </row>
    <row r="62" spans="2:39" x14ac:dyDescent="0.25">
      <c r="B62" s="281" t="s">
        <v>10</v>
      </c>
      <c r="C62" s="271" t="s">
        <v>1</v>
      </c>
      <c r="D62" s="273" t="s">
        <v>7</v>
      </c>
      <c r="E62" s="273"/>
      <c r="F62" s="280"/>
      <c r="G62" s="271" t="s">
        <v>1</v>
      </c>
      <c r="H62" s="273" t="s">
        <v>7</v>
      </c>
      <c r="I62" s="273"/>
      <c r="J62" s="274"/>
      <c r="K62" s="278" t="s">
        <v>1</v>
      </c>
      <c r="L62" s="273" t="s">
        <v>7</v>
      </c>
      <c r="M62" s="273"/>
      <c r="N62" s="280"/>
      <c r="O62" s="271" t="s">
        <v>1</v>
      </c>
      <c r="P62" s="273" t="s">
        <v>7</v>
      </c>
      <c r="Q62" s="273"/>
      <c r="R62" s="274"/>
      <c r="S62" s="271" t="s">
        <v>1</v>
      </c>
      <c r="T62" s="273" t="s">
        <v>7</v>
      </c>
      <c r="U62" s="273"/>
      <c r="V62" s="274"/>
      <c r="W62" s="203"/>
      <c r="X62" s="203"/>
      <c r="Y62" s="203"/>
      <c r="Z62" s="203"/>
      <c r="AA62" s="203"/>
      <c r="AB62" s="203"/>
      <c r="AC62" s="203"/>
    </row>
    <row r="63" spans="2:39" ht="13.8" thickBot="1" x14ac:dyDescent="0.3">
      <c r="B63" s="282"/>
      <c r="C63" s="272"/>
      <c r="D63" s="76" t="s">
        <v>25</v>
      </c>
      <c r="E63" s="76" t="s">
        <v>26</v>
      </c>
      <c r="F63" s="78" t="s">
        <v>16</v>
      </c>
      <c r="G63" s="272"/>
      <c r="H63" s="76" t="s">
        <v>25</v>
      </c>
      <c r="I63" s="76" t="s">
        <v>26</v>
      </c>
      <c r="J63" s="77" t="s">
        <v>16</v>
      </c>
      <c r="K63" s="279"/>
      <c r="L63" s="76" t="s">
        <v>25</v>
      </c>
      <c r="M63" s="76" t="s">
        <v>26</v>
      </c>
      <c r="N63" s="78" t="s">
        <v>16</v>
      </c>
      <c r="O63" s="272"/>
      <c r="P63" s="76" t="s">
        <v>25</v>
      </c>
      <c r="Q63" s="76" t="s">
        <v>26</v>
      </c>
      <c r="R63" s="77" t="s">
        <v>16</v>
      </c>
      <c r="S63" s="272"/>
      <c r="T63" s="76" t="s">
        <v>25</v>
      </c>
      <c r="U63" s="76" t="s">
        <v>26</v>
      </c>
      <c r="V63" s="77" t="s">
        <v>16</v>
      </c>
      <c r="W63" s="203"/>
      <c r="X63" s="203"/>
      <c r="Y63" s="203"/>
      <c r="Z63" s="203"/>
      <c r="AA63" s="203"/>
      <c r="AB63" s="203"/>
      <c r="AC63" s="203"/>
    </row>
    <row r="64" spans="2:39" ht="16.2" thickBot="1" x14ac:dyDescent="0.35">
      <c r="B64" s="108" t="s">
        <v>8</v>
      </c>
      <c r="C64" s="100">
        <f t="shared" ref="C64:V64" si="2">SUM(C65:C72)</f>
        <v>53</v>
      </c>
      <c r="D64" s="101">
        <f t="shared" si="2"/>
        <v>122</v>
      </c>
      <c r="E64" s="102">
        <f t="shared" si="2"/>
        <v>0</v>
      </c>
      <c r="F64" s="109">
        <f t="shared" si="2"/>
        <v>26</v>
      </c>
      <c r="G64" s="100">
        <f t="shared" si="2"/>
        <v>39</v>
      </c>
      <c r="H64" s="102">
        <f>SUM(H65:H73)</f>
        <v>1283</v>
      </c>
      <c r="I64" s="102">
        <f t="shared" si="2"/>
        <v>0</v>
      </c>
      <c r="J64" s="110">
        <f t="shared" si="2"/>
        <v>48</v>
      </c>
      <c r="K64" s="111">
        <f t="shared" si="2"/>
        <v>23</v>
      </c>
      <c r="L64" s="102">
        <f t="shared" si="2"/>
        <v>2633</v>
      </c>
      <c r="M64" s="102">
        <f t="shared" si="2"/>
        <v>0</v>
      </c>
      <c r="N64" s="101">
        <f t="shared" si="2"/>
        <v>9</v>
      </c>
      <c r="O64" s="100">
        <f t="shared" si="2"/>
        <v>61</v>
      </c>
      <c r="P64" s="102">
        <f t="shared" si="2"/>
        <v>2543</v>
      </c>
      <c r="Q64" s="102">
        <f t="shared" si="2"/>
        <v>0</v>
      </c>
      <c r="R64" s="110">
        <f t="shared" si="2"/>
        <v>61</v>
      </c>
      <c r="S64" s="100">
        <f t="shared" si="2"/>
        <v>48</v>
      </c>
      <c r="T64" s="102">
        <f t="shared" si="2"/>
        <v>1313</v>
      </c>
      <c r="U64" s="102">
        <f t="shared" si="2"/>
        <v>0</v>
      </c>
      <c r="V64" s="110">
        <f t="shared" si="2"/>
        <v>55</v>
      </c>
      <c r="W64" s="5"/>
      <c r="X64" s="5"/>
      <c r="Y64" s="5"/>
      <c r="Z64" s="5"/>
      <c r="AA64" s="5"/>
      <c r="AB64" s="5"/>
      <c r="AC64" s="5"/>
    </row>
    <row r="65" spans="2:39" s="21" customFormat="1" ht="25.2" customHeight="1" x14ac:dyDescent="0.25">
      <c r="B65" s="62" t="s">
        <v>44</v>
      </c>
      <c r="C65" s="90">
        <v>1</v>
      </c>
      <c r="D65" s="79">
        <v>25</v>
      </c>
      <c r="E65" s="80"/>
      <c r="F65" s="202"/>
      <c r="G65" s="81">
        <v>3</v>
      </c>
      <c r="H65" s="79">
        <v>8</v>
      </c>
      <c r="I65" s="79"/>
      <c r="J65" s="82"/>
      <c r="K65" s="198">
        <v>8</v>
      </c>
      <c r="L65" s="200">
        <v>20</v>
      </c>
      <c r="M65" s="207"/>
      <c r="N65" s="200"/>
      <c r="O65" s="208">
        <v>15</v>
      </c>
      <c r="P65" s="209">
        <v>23</v>
      </c>
      <c r="Q65" s="207"/>
      <c r="R65" s="210"/>
      <c r="S65" s="208">
        <v>24</v>
      </c>
      <c r="T65" s="209">
        <v>22</v>
      </c>
      <c r="U65" s="225"/>
      <c r="V65" s="226"/>
      <c r="W65" s="18"/>
      <c r="X65" s="18"/>
      <c r="Y65" s="18"/>
      <c r="Z65" s="20"/>
      <c r="AA65" s="20"/>
      <c r="AB65" s="18"/>
      <c r="AC65" s="18"/>
    </row>
    <row r="66" spans="2:39" s="21" customFormat="1" ht="25.2" customHeight="1" x14ac:dyDescent="0.25">
      <c r="B66" s="66" t="s">
        <v>40</v>
      </c>
      <c r="C66" s="38">
        <v>15</v>
      </c>
      <c r="D66" s="46">
        <v>7</v>
      </c>
      <c r="E66" s="44"/>
      <c r="F66" s="47">
        <v>1</v>
      </c>
      <c r="G66" s="45">
        <v>1</v>
      </c>
      <c r="H66" s="46">
        <v>358</v>
      </c>
      <c r="I66" s="55"/>
      <c r="J66" s="47">
        <v>18</v>
      </c>
      <c r="K66" s="211">
        <v>6</v>
      </c>
      <c r="L66" s="37">
        <v>1299</v>
      </c>
      <c r="M66" s="84"/>
      <c r="N66" s="37">
        <v>4</v>
      </c>
      <c r="O66" s="91">
        <v>2</v>
      </c>
      <c r="P66" s="212">
        <v>1176</v>
      </c>
      <c r="Q66" s="84"/>
      <c r="R66" s="92">
        <v>55</v>
      </c>
      <c r="S66" s="213">
        <v>8</v>
      </c>
      <c r="T66" s="85">
        <v>805</v>
      </c>
      <c r="U66" s="227"/>
      <c r="V66" s="223">
        <v>45</v>
      </c>
      <c r="W66" s="18"/>
      <c r="X66" s="19"/>
      <c r="Y66" s="19"/>
      <c r="Z66" s="20"/>
      <c r="AA66" s="20"/>
      <c r="AB66" s="18"/>
      <c r="AC66" s="18"/>
    </row>
    <row r="67" spans="2:39" s="21" customFormat="1" ht="25.2" customHeight="1" x14ac:dyDescent="0.25">
      <c r="B67" s="66" t="s">
        <v>18</v>
      </c>
      <c r="C67" s="38">
        <v>36</v>
      </c>
      <c r="D67" s="46">
        <v>80</v>
      </c>
      <c r="E67" s="44"/>
      <c r="F67" s="47">
        <v>25</v>
      </c>
      <c r="G67" s="45">
        <v>18</v>
      </c>
      <c r="H67" s="55">
        <v>90</v>
      </c>
      <c r="I67" s="55"/>
      <c r="J67" s="86">
        <v>20</v>
      </c>
      <c r="K67" s="211"/>
      <c r="L67" s="37"/>
      <c r="M67" s="84"/>
      <c r="N67" s="37"/>
      <c r="O67" s="213">
        <v>35</v>
      </c>
      <c r="P67" s="85">
        <v>146</v>
      </c>
      <c r="Q67" s="84"/>
      <c r="R67" s="92"/>
      <c r="S67" s="38">
        <v>8</v>
      </c>
      <c r="T67" s="36">
        <v>78</v>
      </c>
      <c r="U67" s="227"/>
      <c r="V67" s="223">
        <v>7</v>
      </c>
      <c r="W67" s="19"/>
      <c r="X67" s="18"/>
      <c r="Y67" s="18"/>
      <c r="Z67" s="18"/>
      <c r="AA67" s="18"/>
      <c r="AB67" s="20"/>
      <c r="AC67" s="20"/>
    </row>
    <row r="68" spans="2:39" s="21" customFormat="1" ht="25.2" customHeight="1" x14ac:dyDescent="0.25">
      <c r="B68" s="70" t="s">
        <v>43</v>
      </c>
      <c r="C68" s="38">
        <v>1</v>
      </c>
      <c r="D68" s="12">
        <v>10</v>
      </c>
      <c r="E68" s="44"/>
      <c r="F68" s="42"/>
      <c r="G68" s="38">
        <v>5</v>
      </c>
      <c r="H68" s="55">
        <v>103</v>
      </c>
      <c r="I68" s="55"/>
      <c r="J68" s="42">
        <v>3</v>
      </c>
      <c r="K68" s="214">
        <v>5</v>
      </c>
      <c r="L68" s="85"/>
      <c r="M68" s="84"/>
      <c r="N68" s="85">
        <v>1</v>
      </c>
      <c r="O68" s="213">
        <v>4</v>
      </c>
      <c r="P68" s="85"/>
      <c r="Q68" s="84"/>
      <c r="R68" s="215">
        <v>1</v>
      </c>
      <c r="S68" s="213">
        <v>3</v>
      </c>
      <c r="T68" s="85">
        <v>9</v>
      </c>
      <c r="U68" s="227"/>
      <c r="V68" s="223">
        <v>1</v>
      </c>
      <c r="W68" s="18"/>
      <c r="X68" s="18"/>
      <c r="Y68" s="18"/>
      <c r="Z68" s="18"/>
      <c r="AA68" s="18"/>
      <c r="AB68" s="18"/>
      <c r="AC68" s="18"/>
    </row>
    <row r="69" spans="2:39" s="21" customFormat="1" ht="25.2" customHeight="1" x14ac:dyDescent="0.25">
      <c r="B69" s="70" t="s">
        <v>41</v>
      </c>
      <c r="C69" s="38"/>
      <c r="D69" s="12"/>
      <c r="E69" s="44"/>
      <c r="F69" s="42"/>
      <c r="G69" s="38">
        <v>1</v>
      </c>
      <c r="H69" s="12"/>
      <c r="I69" s="12"/>
      <c r="J69" s="42">
        <v>1</v>
      </c>
      <c r="K69" s="83">
        <v>1</v>
      </c>
      <c r="L69" s="36">
        <v>14</v>
      </c>
      <c r="M69" s="12"/>
      <c r="N69" s="36"/>
      <c r="O69" s="38">
        <v>1</v>
      </c>
      <c r="P69" s="36">
        <v>10</v>
      </c>
      <c r="Q69" s="12"/>
      <c r="R69" s="42"/>
      <c r="S69" s="38">
        <v>3</v>
      </c>
      <c r="T69" s="36">
        <v>12</v>
      </c>
      <c r="U69" s="227"/>
      <c r="V69" s="223"/>
      <c r="W69" s="20"/>
      <c r="X69" s="20"/>
      <c r="Y69" s="20"/>
      <c r="Z69" s="18"/>
      <c r="AA69" s="18"/>
      <c r="AB69" s="18"/>
      <c r="AC69" s="18"/>
    </row>
    <row r="70" spans="2:39" s="21" customFormat="1" ht="25.2" customHeight="1" x14ac:dyDescent="0.25">
      <c r="B70" s="70" t="s">
        <v>23</v>
      </c>
      <c r="C70" s="38"/>
      <c r="D70" s="12"/>
      <c r="E70" s="44"/>
      <c r="F70" s="42"/>
      <c r="G70" s="38">
        <v>1</v>
      </c>
      <c r="H70" s="36">
        <v>358</v>
      </c>
      <c r="I70" s="12"/>
      <c r="J70" s="42">
        <v>4</v>
      </c>
      <c r="K70" s="214">
        <v>1</v>
      </c>
      <c r="L70" s="216">
        <v>1299</v>
      </c>
      <c r="M70" s="84"/>
      <c r="N70" s="85">
        <v>4</v>
      </c>
      <c r="O70" s="213">
        <v>1</v>
      </c>
      <c r="P70" s="85">
        <v>1176</v>
      </c>
      <c r="Q70" s="84"/>
      <c r="R70" s="215">
        <v>4</v>
      </c>
      <c r="S70" s="213">
        <v>1</v>
      </c>
      <c r="T70" s="85">
        <v>382</v>
      </c>
      <c r="U70" s="84"/>
      <c r="V70" s="215">
        <v>2</v>
      </c>
      <c r="W70" s="18"/>
      <c r="X70" s="20"/>
      <c r="Y70" s="20"/>
      <c r="Z70" s="18"/>
      <c r="AA70" s="18"/>
      <c r="AB70" s="20"/>
      <c r="AC70" s="20"/>
    </row>
    <row r="71" spans="2:39" s="21" customFormat="1" ht="25.2" customHeight="1" x14ac:dyDescent="0.25">
      <c r="B71" s="70" t="s">
        <v>21</v>
      </c>
      <c r="C71" s="38"/>
      <c r="D71" s="12"/>
      <c r="E71" s="44"/>
      <c r="F71" s="42"/>
      <c r="G71" s="38">
        <v>6</v>
      </c>
      <c r="H71" s="12">
        <v>2</v>
      </c>
      <c r="I71" s="12"/>
      <c r="J71" s="42">
        <v>1</v>
      </c>
      <c r="K71" s="214"/>
      <c r="L71" s="216"/>
      <c r="M71" s="84"/>
      <c r="N71" s="85"/>
      <c r="O71" s="213">
        <v>1</v>
      </c>
      <c r="P71" s="85">
        <v>9</v>
      </c>
      <c r="Q71" s="84"/>
      <c r="R71" s="215">
        <v>1</v>
      </c>
      <c r="S71" s="213">
        <v>1</v>
      </c>
      <c r="T71" s="85">
        <v>5</v>
      </c>
      <c r="U71" s="84"/>
      <c r="V71" s="215"/>
      <c r="W71" s="18"/>
      <c r="X71" s="20"/>
      <c r="Y71" s="20"/>
      <c r="Z71" s="18"/>
      <c r="AA71" s="18"/>
      <c r="AB71" s="20"/>
      <c r="AC71" s="20"/>
    </row>
    <row r="72" spans="2:39" s="21" customFormat="1" ht="25.2" customHeight="1" x14ac:dyDescent="0.25">
      <c r="B72" s="70" t="s">
        <v>22</v>
      </c>
      <c r="C72" s="91"/>
      <c r="D72" s="44"/>
      <c r="E72" s="44"/>
      <c r="F72" s="92"/>
      <c r="G72" s="91">
        <v>4</v>
      </c>
      <c r="H72" s="44">
        <v>6</v>
      </c>
      <c r="I72" s="44"/>
      <c r="J72" s="92">
        <v>1</v>
      </c>
      <c r="K72" s="214">
        <v>2</v>
      </c>
      <c r="L72" s="84">
        <v>1</v>
      </c>
      <c r="M72" s="84"/>
      <c r="N72" s="85"/>
      <c r="O72" s="213">
        <v>2</v>
      </c>
      <c r="P72" s="84">
        <v>3</v>
      </c>
      <c r="Q72" s="84"/>
      <c r="R72" s="215"/>
      <c r="S72" s="213"/>
      <c r="T72" s="84"/>
      <c r="U72" s="84"/>
      <c r="V72" s="215"/>
      <c r="W72" s="18"/>
      <c r="X72" s="18"/>
      <c r="Y72" s="18"/>
      <c r="Z72" s="22"/>
      <c r="AA72" s="22"/>
      <c r="AB72" s="18"/>
      <c r="AC72" s="18"/>
    </row>
    <row r="73" spans="2:39" ht="25.2" customHeight="1" thickBot="1" x14ac:dyDescent="0.3">
      <c r="B73" s="72" t="s">
        <v>42</v>
      </c>
      <c r="C73" s="73"/>
      <c r="D73" s="13"/>
      <c r="E73" s="13"/>
      <c r="F73" s="43"/>
      <c r="G73" s="73">
        <v>1</v>
      </c>
      <c r="H73" s="13">
        <v>358</v>
      </c>
      <c r="I73" s="13"/>
      <c r="J73" s="43">
        <v>10</v>
      </c>
      <c r="K73" s="201">
        <v>1</v>
      </c>
      <c r="L73" s="217">
        <v>1299</v>
      </c>
      <c r="M73" s="87"/>
      <c r="N73" s="199">
        <v>1</v>
      </c>
      <c r="O73" s="218">
        <v>1</v>
      </c>
      <c r="P73" s="219">
        <v>23</v>
      </c>
      <c r="Q73" s="87"/>
      <c r="R73" s="220">
        <v>1</v>
      </c>
      <c r="S73" s="221">
        <v>1</v>
      </c>
      <c r="T73" s="87">
        <v>12</v>
      </c>
      <c r="U73" s="13"/>
      <c r="V73" s="43">
        <v>1</v>
      </c>
      <c r="W73" s="15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</sheetData>
  <sheetProtection algorithmName="SHA-512" hashValue="OwvW/P5ibIpCJFYyeD1s6p4JrxPH63/VAqFc+sWk4L6SPjtlu9y3q1zHtdoRTBVkkCoCPCyAMdtX+wn0WXxn4g==" saltValue="GYGL/CHobF6BB2y4SVBYnQ==" spinCount="100000" sheet="1" objects="1" scenarios="1"/>
  <mergeCells count="152">
    <mergeCell ref="B29:B30"/>
    <mergeCell ref="C29:C30"/>
    <mergeCell ref="D29:F29"/>
    <mergeCell ref="G29:G30"/>
    <mergeCell ref="H29:J29"/>
    <mergeCell ref="K29:K30"/>
    <mergeCell ref="L29:N29"/>
    <mergeCell ref="O29:O30"/>
    <mergeCell ref="P29:R29"/>
    <mergeCell ref="C27:F27"/>
    <mergeCell ref="G27:J27"/>
    <mergeCell ref="K27:N27"/>
    <mergeCell ref="O27:R27"/>
    <mergeCell ref="S27:V27"/>
    <mergeCell ref="C28:F28"/>
    <mergeCell ref="G28:J28"/>
    <mergeCell ref="K28:N28"/>
    <mergeCell ref="O28:R28"/>
    <mergeCell ref="S28:V28"/>
    <mergeCell ref="B45:B46"/>
    <mergeCell ref="C45:C46"/>
    <mergeCell ref="D45:F45"/>
    <mergeCell ref="G45:G46"/>
    <mergeCell ref="H45:J45"/>
    <mergeCell ref="D62:F62"/>
    <mergeCell ref="B62:B63"/>
    <mergeCell ref="C62:C63"/>
    <mergeCell ref="C61:F61"/>
    <mergeCell ref="G61:J61"/>
    <mergeCell ref="G62:G63"/>
    <mergeCell ref="H62:J62"/>
    <mergeCell ref="P45:R45"/>
    <mergeCell ref="O62:O63"/>
    <mergeCell ref="P62:R62"/>
    <mergeCell ref="S61:V61"/>
    <mergeCell ref="S62:S63"/>
    <mergeCell ref="T62:V62"/>
    <mergeCell ref="K61:N61"/>
    <mergeCell ref="K62:K63"/>
    <mergeCell ref="L62:N62"/>
    <mergeCell ref="O61:R61"/>
    <mergeCell ref="Z60:AC60"/>
    <mergeCell ref="U18:V18"/>
    <mergeCell ref="S18:T18"/>
    <mergeCell ref="S14:T14"/>
    <mergeCell ref="S15:T15"/>
    <mergeCell ref="S19:T19"/>
    <mergeCell ref="U19:V19"/>
    <mergeCell ref="U16:V16"/>
    <mergeCell ref="U17:V17"/>
    <mergeCell ref="S60:V60"/>
    <mergeCell ref="S17:T17"/>
    <mergeCell ref="S16:T16"/>
    <mergeCell ref="S43:V43"/>
    <mergeCell ref="S44:V44"/>
    <mergeCell ref="S45:S46"/>
    <mergeCell ref="T45:V45"/>
    <mergeCell ref="S29:S30"/>
    <mergeCell ref="T29:V29"/>
    <mergeCell ref="Z61:AA61"/>
    <mergeCell ref="AB61:AC61"/>
    <mergeCell ref="O18:P18"/>
    <mergeCell ref="Q18:R18"/>
    <mergeCell ref="Q14:R14"/>
    <mergeCell ref="K18:L18"/>
    <mergeCell ref="C18:D18"/>
    <mergeCell ref="I18:J18"/>
    <mergeCell ref="C14:D14"/>
    <mergeCell ref="M18:N18"/>
    <mergeCell ref="G19:H19"/>
    <mergeCell ref="I19:J19"/>
    <mergeCell ref="K19:L19"/>
    <mergeCell ref="M19:N19"/>
    <mergeCell ref="O19:P19"/>
    <mergeCell ref="C16:D16"/>
    <mergeCell ref="C17:D17"/>
    <mergeCell ref="G17:H17"/>
    <mergeCell ref="C15:D15"/>
    <mergeCell ref="I15:J15"/>
    <mergeCell ref="G15:H15"/>
    <mergeCell ref="C19:D19"/>
    <mergeCell ref="E19:F19"/>
    <mergeCell ref="X60:Y60"/>
    <mergeCell ref="C22:D22"/>
    <mergeCell ref="E18:F18"/>
    <mergeCell ref="C23:D23"/>
    <mergeCell ref="C24:D24"/>
    <mergeCell ref="E22:F22"/>
    <mergeCell ref="E23:F23"/>
    <mergeCell ref="E24:F24"/>
    <mergeCell ref="G18:H18"/>
    <mergeCell ref="X61:Y61"/>
    <mergeCell ref="C60:F60"/>
    <mergeCell ref="G60:J60"/>
    <mergeCell ref="K60:N60"/>
    <mergeCell ref="O60:R60"/>
    <mergeCell ref="C43:F43"/>
    <mergeCell ref="G43:J43"/>
    <mergeCell ref="K43:N43"/>
    <mergeCell ref="O43:R43"/>
    <mergeCell ref="C44:F44"/>
    <mergeCell ref="G44:J44"/>
    <mergeCell ref="K44:N44"/>
    <mergeCell ref="O44:R44"/>
    <mergeCell ref="K45:K46"/>
    <mergeCell ref="L45:N45"/>
    <mergeCell ref="O45:O46"/>
    <mergeCell ref="E17:F17"/>
    <mergeCell ref="O15:P15"/>
    <mergeCell ref="K15:L15"/>
    <mergeCell ref="K16:L16"/>
    <mergeCell ref="M15:N15"/>
    <mergeCell ref="K17:L17"/>
    <mergeCell ref="I17:J17"/>
    <mergeCell ref="G16:H16"/>
    <mergeCell ref="M16:N16"/>
    <mergeCell ref="M17:N17"/>
    <mergeCell ref="Q16:R16"/>
    <mergeCell ref="Q17:R17"/>
    <mergeCell ref="O16:P16"/>
    <mergeCell ref="O17:P17"/>
    <mergeCell ref="Q19:R19"/>
    <mergeCell ref="I16:J16"/>
    <mergeCell ref="C21:D21"/>
    <mergeCell ref="E21:F21"/>
    <mergeCell ref="B12:B13"/>
    <mergeCell ref="C12:F12"/>
    <mergeCell ref="K12:N12"/>
    <mergeCell ref="O13:P13"/>
    <mergeCell ref="C13:D13"/>
    <mergeCell ref="E13:F13"/>
    <mergeCell ref="G13:H13"/>
    <mergeCell ref="I13:J13"/>
    <mergeCell ref="E14:F14"/>
    <mergeCell ref="G14:H14"/>
    <mergeCell ref="I14:J14"/>
    <mergeCell ref="M14:N14"/>
    <mergeCell ref="G12:J12"/>
    <mergeCell ref="O14:P14"/>
    <mergeCell ref="E15:F15"/>
    <mergeCell ref="E16:F16"/>
    <mergeCell ref="U13:V13"/>
    <mergeCell ref="K13:L13"/>
    <mergeCell ref="M13:N13"/>
    <mergeCell ref="O12:R12"/>
    <mergeCell ref="S12:V12"/>
    <mergeCell ref="K14:L14"/>
    <mergeCell ref="Q13:R13"/>
    <mergeCell ref="S13:T13"/>
    <mergeCell ref="Q15:R15"/>
    <mergeCell ref="U14:V14"/>
    <mergeCell ref="U15:V15"/>
  </mergeCells>
  <phoneticPr fontId="2" type="noConversion"/>
  <pageMargins left="0.75" right="0.54" top="0.43" bottom="1" header="0" footer="0"/>
  <pageSetup scale="52" orientation="landscape" horizontalDpi="360" verticalDpi="360" r:id="rId1"/>
  <headerFooter alignWithMargins="0">
    <oddFooter>&amp;R1.6 pastoral</oddFooter>
  </headerFooter>
  <colBreaks count="1" manualBreakCount="1">
    <brk id="2" max="5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AW24"/>
  <sheetViews>
    <sheetView zoomScale="80" zoomScaleNormal="80" workbookViewId="0">
      <selection activeCell="B11" sqref="B11"/>
    </sheetView>
  </sheetViews>
  <sheetFormatPr baseColWidth="10" defaultColWidth="11.44140625" defaultRowHeight="13.2" x14ac:dyDescent="0.25"/>
  <cols>
    <col min="1" max="1" width="1.33203125" style="16" customWidth="1"/>
    <col min="2" max="2" width="36.44140625" style="16" customWidth="1"/>
    <col min="3" max="3" width="7.33203125" style="16" customWidth="1"/>
    <col min="4" max="4" width="11.33203125" style="16" customWidth="1"/>
    <col min="5" max="5" width="7.33203125" style="16" customWidth="1"/>
    <col min="6" max="10" width="11.33203125" style="16" customWidth="1"/>
    <col min="11" max="11" width="7.33203125" style="16" customWidth="1"/>
    <col min="12" max="14" width="11.33203125" style="16" customWidth="1"/>
    <col min="15" max="15" width="7.33203125" style="16" customWidth="1"/>
    <col min="16" max="16" width="11.33203125" style="16" customWidth="1"/>
    <col min="17" max="17" width="7.109375" style="16" customWidth="1"/>
    <col min="18" max="20" width="11.33203125" style="16" customWidth="1"/>
    <col min="21" max="21" width="7.33203125" style="16" customWidth="1"/>
    <col min="22" max="22" width="11.33203125" style="16" customWidth="1"/>
    <col min="23" max="23" width="7.33203125" style="16" customWidth="1"/>
    <col min="24" max="28" width="11.33203125" style="16" customWidth="1"/>
    <col min="29" max="29" width="7.33203125" style="16" customWidth="1"/>
    <col min="30" max="32" width="11.33203125" style="16" customWidth="1"/>
    <col min="33" max="33" width="3.6640625" style="16" customWidth="1"/>
    <col min="34" max="34" width="8" style="16" customWidth="1"/>
    <col min="35" max="35" width="8.44140625" style="16" bestFit="1" customWidth="1"/>
    <col min="36" max="36" width="7.6640625" style="16" customWidth="1"/>
    <col min="37" max="37" width="9.109375" style="16" customWidth="1"/>
    <col min="38" max="38" width="6.5546875" style="16" bestFit="1" customWidth="1"/>
    <col min="39" max="39" width="9.5546875" style="16" customWidth="1"/>
    <col min="40" max="40" width="6.5546875" style="16" bestFit="1" customWidth="1"/>
    <col min="41" max="41" width="8.44140625" style="16" bestFit="1" customWidth="1"/>
    <col min="42" max="42" width="5.109375" style="16" bestFit="1" customWidth="1"/>
    <col min="43" max="43" width="9.5546875" style="16" customWidth="1"/>
    <col min="44" max="44" width="6.5546875" style="16" bestFit="1" customWidth="1"/>
    <col min="45" max="45" width="9.33203125" style="16" customWidth="1"/>
    <col min="46" max="46" width="7.33203125" style="16" customWidth="1"/>
    <col min="47" max="47" width="10" style="16" customWidth="1"/>
    <col min="48" max="48" width="7.5546875" style="16" customWidth="1"/>
    <col min="49" max="49" width="8.88671875" style="16" customWidth="1"/>
    <col min="50" max="16384" width="11.44140625" style="16"/>
  </cols>
  <sheetData>
    <row r="7" spans="2:49" x14ac:dyDescent="0.25">
      <c r="AD7" s="17"/>
      <c r="AE7" s="17"/>
      <c r="AF7" s="17"/>
      <c r="AQ7" s="17"/>
    </row>
    <row r="8" spans="2:49" s="2" customFormat="1" ht="15.75" customHeight="1" x14ac:dyDescent="0.25">
      <c r="B8" s="1" t="s">
        <v>9</v>
      </c>
      <c r="L8" s="3"/>
      <c r="M8" s="3"/>
      <c r="N8" s="3"/>
      <c r="X8" s="3"/>
      <c r="Y8" s="3"/>
      <c r="Z8" s="3"/>
      <c r="AA8" s="3"/>
      <c r="AB8" s="3"/>
      <c r="AG8" s="3"/>
      <c r="AI8" s="3"/>
      <c r="AO8" s="3"/>
      <c r="AR8" s="3"/>
      <c r="AS8" s="3"/>
    </row>
    <row r="9" spans="2:49" ht="17.25" customHeight="1" x14ac:dyDescent="0.25">
      <c r="B9" s="8" t="s">
        <v>38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4"/>
      <c r="P9" s="14"/>
      <c r="Q9" s="14"/>
      <c r="R9" s="14"/>
      <c r="S9" s="14"/>
      <c r="T9" s="1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</row>
    <row r="10" spans="2:49" ht="13.8" thickBot="1" x14ac:dyDescent="0.3">
      <c r="B10" s="2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"/>
      <c r="P10" s="14"/>
      <c r="Q10" s="14"/>
      <c r="R10" s="14"/>
      <c r="S10" s="14"/>
      <c r="T10" s="14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</row>
    <row r="11" spans="2:49" ht="27" thickBot="1" x14ac:dyDescent="0.3">
      <c r="B11" s="112" t="s">
        <v>27</v>
      </c>
      <c r="C11" s="290" t="s">
        <v>12</v>
      </c>
      <c r="D11" s="291"/>
      <c r="E11" s="291" t="s">
        <v>7</v>
      </c>
      <c r="F11" s="292"/>
      <c r="G11" s="121"/>
      <c r="H11" s="121"/>
      <c r="I11" s="204"/>
      <c r="J11" s="204"/>
      <c r="K11" s="15"/>
      <c r="L11" s="15"/>
      <c r="M11" s="15"/>
      <c r="N11" s="15"/>
      <c r="O11" s="14"/>
      <c r="P11" s="14"/>
      <c r="Q11" s="14"/>
      <c r="R11" s="14"/>
      <c r="S11" s="14"/>
      <c r="T11" s="14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</row>
    <row r="12" spans="2:49" ht="20.100000000000001" customHeight="1" x14ac:dyDescent="0.25">
      <c r="B12" s="31" t="s">
        <v>35</v>
      </c>
      <c r="C12" s="293">
        <v>32</v>
      </c>
      <c r="D12" s="294"/>
      <c r="E12" s="295">
        <v>14504</v>
      </c>
      <c r="F12" s="296"/>
      <c r="G12" s="26"/>
      <c r="H12" s="26"/>
      <c r="I12" s="26"/>
      <c r="J12" s="26"/>
      <c r="K12" s="15"/>
      <c r="L12" s="15"/>
      <c r="M12" s="15"/>
      <c r="N12" s="15"/>
      <c r="O12" s="14"/>
      <c r="P12" s="14"/>
      <c r="Q12" s="14"/>
      <c r="R12" s="14"/>
      <c r="S12" s="14"/>
      <c r="T12" s="14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</row>
    <row r="13" spans="2:49" ht="20.100000000000001" customHeight="1" thickBot="1" x14ac:dyDescent="0.3">
      <c r="B13" s="31" t="s">
        <v>36</v>
      </c>
      <c r="C13" s="293">
        <f>13+C21+I21+O21+U21+AA21</f>
        <v>39</v>
      </c>
      <c r="D13" s="294"/>
      <c r="E13" s="295">
        <f>5942+D21+J21+P21+V21+AB21</f>
        <v>11502</v>
      </c>
      <c r="F13" s="296"/>
      <c r="G13" s="26"/>
      <c r="H13" s="26"/>
      <c r="I13" s="26"/>
      <c r="J13" s="26"/>
      <c r="K13" s="15"/>
      <c r="L13" s="15"/>
      <c r="M13" s="15"/>
      <c r="N13" s="15"/>
      <c r="O13" s="14"/>
      <c r="P13" s="14"/>
      <c r="Q13" s="14"/>
      <c r="R13" s="14"/>
      <c r="S13" s="14"/>
      <c r="T13" s="14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</row>
    <row r="14" spans="2:49" ht="20.100000000000001" customHeight="1" thickBot="1" x14ac:dyDescent="0.3">
      <c r="B14" s="33" t="s">
        <v>37</v>
      </c>
      <c r="C14" s="297">
        <f>E21+K21+Q21+W21+AC21+G21+M21+S21+Y21+AE21</f>
        <v>50</v>
      </c>
      <c r="D14" s="298"/>
      <c r="E14" s="299">
        <f>F21+H21+L21+N21+R21+T21+X21+Z21+AD21+AF21</f>
        <v>15395</v>
      </c>
      <c r="F14" s="300"/>
      <c r="G14" s="118"/>
      <c r="H14" s="118"/>
      <c r="I14" s="26"/>
      <c r="J14" s="26"/>
      <c r="K14" s="15"/>
      <c r="L14" s="15"/>
      <c r="M14" s="15"/>
      <c r="N14" s="15"/>
      <c r="O14" s="14"/>
      <c r="P14" s="14"/>
      <c r="Q14" s="14"/>
      <c r="R14" s="14"/>
      <c r="S14" s="14"/>
      <c r="T14" s="14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</row>
    <row r="15" spans="2:49" x14ac:dyDescent="0.25">
      <c r="C15" s="17"/>
      <c r="D15" s="17"/>
      <c r="E15" s="17"/>
      <c r="F15" s="17"/>
      <c r="G15" s="17"/>
      <c r="H15" s="17"/>
      <c r="I15" s="17"/>
      <c r="J15" s="17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</row>
    <row r="16" spans="2:49" x14ac:dyDescent="0.25">
      <c r="B16" s="40"/>
      <c r="C16" s="41"/>
      <c r="D16" s="41"/>
      <c r="E16" s="41"/>
      <c r="F16" s="41"/>
      <c r="G16" s="41"/>
      <c r="H16" s="41"/>
      <c r="I16" s="15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</row>
    <row r="17" spans="2:49" ht="13.8" thickBot="1" x14ac:dyDescent="0.3">
      <c r="B17" s="4" t="s">
        <v>39</v>
      </c>
      <c r="C17" s="17"/>
      <c r="D17" s="17"/>
      <c r="E17" s="17"/>
      <c r="F17" s="17"/>
      <c r="G17" s="17"/>
      <c r="H17" s="17"/>
      <c r="I17" s="17"/>
      <c r="J17" s="17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</row>
    <row r="18" spans="2:49" ht="14.4" thickBot="1" x14ac:dyDescent="0.35">
      <c r="B18" s="9"/>
      <c r="C18" s="286" t="s">
        <v>5</v>
      </c>
      <c r="D18" s="287"/>
      <c r="E18" s="287"/>
      <c r="F18" s="287"/>
      <c r="G18" s="287"/>
      <c r="H18" s="288"/>
      <c r="I18" s="287" t="s">
        <v>0</v>
      </c>
      <c r="J18" s="287"/>
      <c r="K18" s="287"/>
      <c r="L18" s="287"/>
      <c r="M18" s="287"/>
      <c r="N18" s="287"/>
      <c r="O18" s="286" t="s">
        <v>2</v>
      </c>
      <c r="P18" s="287"/>
      <c r="Q18" s="287"/>
      <c r="R18" s="287"/>
      <c r="S18" s="287"/>
      <c r="T18" s="288"/>
      <c r="U18" s="286" t="s">
        <v>3</v>
      </c>
      <c r="V18" s="287"/>
      <c r="W18" s="287"/>
      <c r="X18" s="287"/>
      <c r="Y18" s="287"/>
      <c r="Z18" s="288"/>
      <c r="AA18" s="286" t="s">
        <v>4</v>
      </c>
      <c r="AB18" s="287"/>
      <c r="AC18" s="287"/>
      <c r="AD18" s="287"/>
      <c r="AE18" s="287"/>
      <c r="AF18" s="288"/>
      <c r="AG18" s="206"/>
      <c r="AH18" s="289"/>
      <c r="AI18" s="289"/>
      <c r="AJ18" s="289"/>
      <c r="AK18" s="289"/>
      <c r="AL18" s="289"/>
      <c r="AM18" s="289"/>
    </row>
    <row r="19" spans="2:49" ht="13.8" thickBot="1" x14ac:dyDescent="0.3">
      <c r="C19" s="268" t="s">
        <v>34</v>
      </c>
      <c r="D19" s="283"/>
      <c r="E19" s="284" t="s">
        <v>32</v>
      </c>
      <c r="F19" s="270"/>
      <c r="G19" s="268" t="s">
        <v>33</v>
      </c>
      <c r="H19" s="270"/>
      <c r="I19" s="269" t="s">
        <v>34</v>
      </c>
      <c r="J19" s="283"/>
      <c r="K19" s="284" t="s">
        <v>32</v>
      </c>
      <c r="L19" s="270"/>
      <c r="M19" s="269" t="s">
        <v>33</v>
      </c>
      <c r="N19" s="269"/>
      <c r="O19" s="268" t="s">
        <v>34</v>
      </c>
      <c r="P19" s="283"/>
      <c r="Q19" s="284" t="s">
        <v>32</v>
      </c>
      <c r="R19" s="270"/>
      <c r="S19" s="269" t="s">
        <v>33</v>
      </c>
      <c r="T19" s="270"/>
      <c r="U19" s="268" t="s">
        <v>34</v>
      </c>
      <c r="V19" s="283"/>
      <c r="W19" s="284" t="s">
        <v>32</v>
      </c>
      <c r="X19" s="270"/>
      <c r="Y19" s="269" t="s">
        <v>33</v>
      </c>
      <c r="Z19" s="270"/>
      <c r="AA19" s="268" t="s">
        <v>34</v>
      </c>
      <c r="AB19" s="283"/>
      <c r="AC19" s="284" t="s">
        <v>32</v>
      </c>
      <c r="AD19" s="270"/>
      <c r="AE19" s="269" t="s">
        <v>33</v>
      </c>
      <c r="AF19" s="270"/>
      <c r="AG19" s="205"/>
      <c r="AH19" s="285"/>
      <c r="AI19" s="285"/>
      <c r="AJ19" s="285"/>
      <c r="AK19" s="285"/>
      <c r="AL19" s="285"/>
      <c r="AM19" s="285"/>
    </row>
    <row r="20" spans="2:49" s="21" customFormat="1" ht="19.5" customHeight="1" thickBot="1" x14ac:dyDescent="0.3">
      <c r="B20" s="49" t="s">
        <v>9</v>
      </c>
      <c r="C20" s="50" t="s">
        <v>12</v>
      </c>
      <c r="D20" s="51" t="s">
        <v>7</v>
      </c>
      <c r="E20" s="52" t="s">
        <v>12</v>
      </c>
      <c r="F20" s="51" t="s">
        <v>7</v>
      </c>
      <c r="G20" s="122" t="s">
        <v>12</v>
      </c>
      <c r="H20" s="53" t="s">
        <v>7</v>
      </c>
      <c r="I20" s="119" t="s">
        <v>12</v>
      </c>
      <c r="J20" s="51" t="s">
        <v>7</v>
      </c>
      <c r="K20" s="52" t="s">
        <v>12</v>
      </c>
      <c r="L20" s="51" t="s">
        <v>7</v>
      </c>
      <c r="M20" s="54" t="s">
        <v>12</v>
      </c>
      <c r="N20" s="51" t="s">
        <v>7</v>
      </c>
      <c r="O20" s="50" t="s">
        <v>12</v>
      </c>
      <c r="P20" s="51" t="s">
        <v>7</v>
      </c>
      <c r="Q20" s="52" t="s">
        <v>12</v>
      </c>
      <c r="R20" s="51" t="s">
        <v>7</v>
      </c>
      <c r="S20" s="52" t="s">
        <v>12</v>
      </c>
      <c r="T20" s="53" t="s">
        <v>7</v>
      </c>
      <c r="U20" s="50" t="s">
        <v>12</v>
      </c>
      <c r="V20" s="51" t="s">
        <v>7</v>
      </c>
      <c r="W20" s="52" t="s">
        <v>12</v>
      </c>
      <c r="X20" s="51" t="s">
        <v>7</v>
      </c>
      <c r="Y20" s="52" t="s">
        <v>12</v>
      </c>
      <c r="Z20" s="53" t="s">
        <v>7</v>
      </c>
      <c r="AA20" s="50" t="s">
        <v>12</v>
      </c>
      <c r="AB20" s="51" t="s">
        <v>7</v>
      </c>
      <c r="AC20" s="52" t="s">
        <v>12</v>
      </c>
      <c r="AD20" s="51" t="s">
        <v>7</v>
      </c>
      <c r="AE20" s="52" t="s">
        <v>12</v>
      </c>
      <c r="AF20" s="53" t="s">
        <v>7</v>
      </c>
      <c r="AG20" s="10"/>
      <c r="AH20" s="10"/>
      <c r="AI20" s="10"/>
      <c r="AJ20" s="10"/>
      <c r="AK20" s="10"/>
      <c r="AL20" s="10"/>
      <c r="AM20" s="10"/>
    </row>
    <row r="21" spans="2:49" s="2" customFormat="1" ht="16.2" thickBot="1" x14ac:dyDescent="0.35">
      <c r="B21" s="113" t="s">
        <v>8</v>
      </c>
      <c r="C21" s="106">
        <f t="shared" ref="C21:AF21" si="0">SUM(C22:C24)</f>
        <v>9</v>
      </c>
      <c r="D21" s="105">
        <f t="shared" si="0"/>
        <v>1700</v>
      </c>
      <c r="E21" s="104">
        <f t="shared" si="0"/>
        <v>3</v>
      </c>
      <c r="F21" s="105">
        <f>SUM(F22:F24)</f>
        <v>407</v>
      </c>
      <c r="G21" s="105">
        <f t="shared" ref="G21:H21" si="1">SUM(G22:G24)</f>
        <v>13</v>
      </c>
      <c r="H21" s="107">
        <f t="shared" si="1"/>
        <v>3675</v>
      </c>
      <c r="I21" s="120">
        <f>SUM(I22:I24)</f>
        <v>6</v>
      </c>
      <c r="J21" s="105">
        <f t="shared" si="0"/>
        <v>1117</v>
      </c>
      <c r="K21" s="104">
        <f t="shared" si="0"/>
        <v>3</v>
      </c>
      <c r="L21" s="105">
        <f t="shared" si="0"/>
        <v>951</v>
      </c>
      <c r="M21" s="105">
        <f t="shared" si="0"/>
        <v>5</v>
      </c>
      <c r="N21" s="105">
        <f t="shared" si="0"/>
        <v>947</v>
      </c>
      <c r="O21" s="124">
        <f t="shared" si="0"/>
        <v>5</v>
      </c>
      <c r="P21" s="114">
        <f t="shared" si="0"/>
        <v>946</v>
      </c>
      <c r="Q21" s="104">
        <f t="shared" si="0"/>
        <v>2</v>
      </c>
      <c r="R21" s="105">
        <f t="shared" si="0"/>
        <v>2700</v>
      </c>
      <c r="S21" s="105">
        <f t="shared" si="0"/>
        <v>2</v>
      </c>
      <c r="T21" s="107">
        <f t="shared" si="0"/>
        <v>150</v>
      </c>
      <c r="U21" s="106">
        <f t="shared" si="0"/>
        <v>2</v>
      </c>
      <c r="V21" s="105">
        <f t="shared" si="0"/>
        <v>887</v>
      </c>
      <c r="W21" s="104">
        <f t="shared" si="0"/>
        <v>3</v>
      </c>
      <c r="X21" s="105">
        <f t="shared" si="0"/>
        <v>1274</v>
      </c>
      <c r="Y21" s="107">
        <f t="shared" si="0"/>
        <v>6</v>
      </c>
      <c r="Z21" s="107">
        <f t="shared" si="0"/>
        <v>1941</v>
      </c>
      <c r="AA21" s="106">
        <f t="shared" si="0"/>
        <v>4</v>
      </c>
      <c r="AB21" s="105">
        <f t="shared" si="0"/>
        <v>910</v>
      </c>
      <c r="AC21" s="104">
        <f>SUM(AC22:AC24)</f>
        <v>6</v>
      </c>
      <c r="AD21" s="105">
        <f t="shared" si="0"/>
        <v>790</v>
      </c>
      <c r="AE21" s="105">
        <f t="shared" si="0"/>
        <v>7</v>
      </c>
      <c r="AF21" s="107">
        <f t="shared" si="0"/>
        <v>2560</v>
      </c>
      <c r="AG21" s="11"/>
      <c r="AH21" s="11"/>
      <c r="AI21" s="11"/>
      <c r="AJ21" s="11"/>
      <c r="AK21" s="11"/>
      <c r="AL21" s="11"/>
      <c r="AM21" s="11"/>
    </row>
    <row r="22" spans="2:49" s="21" customFormat="1" ht="15" customHeight="1" x14ac:dyDescent="0.25">
      <c r="B22" s="28" t="s">
        <v>13</v>
      </c>
      <c r="C22" s="125">
        <v>2</v>
      </c>
      <c r="D22" s="74">
        <v>374</v>
      </c>
      <c r="E22" s="142">
        <v>2</v>
      </c>
      <c r="F22" s="143">
        <v>179</v>
      </c>
      <c r="G22" s="74">
        <v>4</v>
      </c>
      <c r="H22" s="94">
        <v>900</v>
      </c>
      <c r="I22" s="126"/>
      <c r="J22" s="74"/>
      <c r="K22" s="142"/>
      <c r="L22" s="143"/>
      <c r="M22" s="93"/>
      <c r="N22" s="74"/>
      <c r="O22" s="127">
        <v>3</v>
      </c>
      <c r="P22" s="75">
        <v>464</v>
      </c>
      <c r="Q22" s="152">
        <v>2</v>
      </c>
      <c r="R22" s="153">
        <v>2700</v>
      </c>
      <c r="S22" s="59">
        <v>2</v>
      </c>
      <c r="T22" s="95">
        <v>150</v>
      </c>
      <c r="U22" s="128"/>
      <c r="V22" s="129"/>
      <c r="W22" s="152">
        <v>2</v>
      </c>
      <c r="X22" s="153">
        <v>947</v>
      </c>
      <c r="Y22" s="75">
        <v>3</v>
      </c>
      <c r="Z22" s="95">
        <v>1016</v>
      </c>
      <c r="AA22" s="127">
        <v>3</v>
      </c>
      <c r="AB22" s="75">
        <v>750</v>
      </c>
      <c r="AC22" s="228">
        <v>6</v>
      </c>
      <c r="AD22" s="229">
        <v>790</v>
      </c>
      <c r="AE22" s="44">
        <v>4</v>
      </c>
      <c r="AF22" s="92">
        <v>790</v>
      </c>
      <c r="AG22" s="18"/>
      <c r="AH22" s="20"/>
      <c r="AI22" s="20"/>
      <c r="AJ22" s="18"/>
      <c r="AK22" s="18"/>
      <c r="AL22" s="18"/>
      <c r="AM22" s="18"/>
    </row>
    <row r="23" spans="2:49" s="21" customFormat="1" ht="15" customHeight="1" x14ac:dyDescent="0.25">
      <c r="B23" s="29" t="s">
        <v>14</v>
      </c>
      <c r="C23" s="38">
        <v>3</v>
      </c>
      <c r="D23" s="36">
        <v>1075</v>
      </c>
      <c r="E23" s="144">
        <v>1</v>
      </c>
      <c r="F23" s="145">
        <v>228</v>
      </c>
      <c r="G23" s="36">
        <v>3</v>
      </c>
      <c r="H23" s="42">
        <v>1450</v>
      </c>
      <c r="I23" s="83">
        <v>4</v>
      </c>
      <c r="J23" s="36">
        <v>625</v>
      </c>
      <c r="K23" s="148">
        <v>2</v>
      </c>
      <c r="L23" s="149">
        <v>796</v>
      </c>
      <c r="M23" s="84">
        <v>3</v>
      </c>
      <c r="N23" s="85">
        <v>794</v>
      </c>
      <c r="O23" s="64">
        <v>2</v>
      </c>
      <c r="P23" s="65">
        <v>482</v>
      </c>
      <c r="Q23" s="154"/>
      <c r="R23" s="155"/>
      <c r="S23" s="96"/>
      <c r="T23" s="97"/>
      <c r="U23" s="45">
        <v>2</v>
      </c>
      <c r="V23" s="37">
        <v>887</v>
      </c>
      <c r="W23" s="158">
        <v>1</v>
      </c>
      <c r="X23" s="159">
        <v>327</v>
      </c>
      <c r="Y23" s="65">
        <v>2</v>
      </c>
      <c r="Z23" s="61">
        <v>522</v>
      </c>
      <c r="AA23" s="64">
        <v>1</v>
      </c>
      <c r="AB23" s="65">
        <v>160</v>
      </c>
      <c r="AC23" s="230"/>
      <c r="AD23" s="231"/>
      <c r="AE23" s="44">
        <v>2</v>
      </c>
      <c r="AF23" s="92">
        <v>950</v>
      </c>
      <c r="AG23" s="18"/>
      <c r="AH23" s="20"/>
      <c r="AI23" s="20"/>
      <c r="AJ23" s="18"/>
      <c r="AK23" s="18"/>
      <c r="AL23" s="18"/>
      <c r="AM23" s="18"/>
    </row>
    <row r="24" spans="2:49" s="21" customFormat="1" ht="15" customHeight="1" thickBot="1" x14ac:dyDescent="0.3">
      <c r="B24" s="30" t="s">
        <v>15</v>
      </c>
      <c r="C24" s="73">
        <v>4</v>
      </c>
      <c r="D24" s="39">
        <v>251</v>
      </c>
      <c r="E24" s="146"/>
      <c r="F24" s="147"/>
      <c r="G24" s="39">
        <v>6</v>
      </c>
      <c r="H24" s="43">
        <v>1325</v>
      </c>
      <c r="I24" s="130">
        <v>2</v>
      </c>
      <c r="J24" s="39">
        <v>492</v>
      </c>
      <c r="K24" s="150">
        <v>1</v>
      </c>
      <c r="L24" s="151">
        <v>155</v>
      </c>
      <c r="M24" s="87">
        <v>2</v>
      </c>
      <c r="N24" s="88">
        <v>153</v>
      </c>
      <c r="O24" s="131"/>
      <c r="P24" s="132"/>
      <c r="Q24" s="156"/>
      <c r="R24" s="157"/>
      <c r="S24" s="98"/>
      <c r="T24" s="99"/>
      <c r="U24" s="131"/>
      <c r="V24" s="132"/>
      <c r="W24" s="156"/>
      <c r="X24" s="157"/>
      <c r="Y24" s="123">
        <v>1</v>
      </c>
      <c r="Z24" s="99">
        <v>403</v>
      </c>
      <c r="AA24" s="131"/>
      <c r="AB24" s="132"/>
      <c r="AC24" s="150"/>
      <c r="AD24" s="151"/>
      <c r="AE24" s="87">
        <v>1</v>
      </c>
      <c r="AF24" s="89">
        <v>820</v>
      </c>
      <c r="AG24" s="18"/>
      <c r="AH24" s="18"/>
      <c r="AI24" s="18"/>
      <c r="AJ24" s="22"/>
      <c r="AK24" s="22"/>
      <c r="AL24" s="18"/>
      <c r="AM24" s="18"/>
    </row>
  </sheetData>
  <sheetProtection algorithmName="SHA-512" hashValue="Whh8k6rLxv3QmdHCNOAhiYBeZ0eYrvqYdj4hdYk9n46C0qlygR+seOJNUF9GzKmdNymrWoy8wGsmZvZjRLDpjg==" saltValue="qlG3mW3mZyO03pqgq3P9/w==" spinCount="100000" sheet="1" objects="1" scenarios="1"/>
  <mergeCells count="33">
    <mergeCell ref="C11:D11"/>
    <mergeCell ref="E11:F11"/>
    <mergeCell ref="AH19:AI19"/>
    <mergeCell ref="AE19:AF19"/>
    <mergeCell ref="O18:T18"/>
    <mergeCell ref="AH18:AI18"/>
    <mergeCell ref="C12:D12"/>
    <mergeCell ref="E12:F12"/>
    <mergeCell ref="C13:D13"/>
    <mergeCell ref="E13:F13"/>
    <mergeCell ref="C14:D14"/>
    <mergeCell ref="E14:F14"/>
    <mergeCell ref="C18:H18"/>
    <mergeCell ref="I18:N18"/>
    <mergeCell ref="U18:Z18"/>
    <mergeCell ref="M19:N19"/>
    <mergeCell ref="AJ19:AK19"/>
    <mergeCell ref="AA18:AF18"/>
    <mergeCell ref="Y19:Z19"/>
    <mergeCell ref="S19:T19"/>
    <mergeCell ref="AL19:AM19"/>
    <mergeCell ref="AJ18:AM18"/>
    <mergeCell ref="Q19:R19"/>
    <mergeCell ref="U19:V19"/>
    <mergeCell ref="W19:X19"/>
    <mergeCell ref="AA19:AB19"/>
    <mergeCell ref="AC19:AD19"/>
    <mergeCell ref="C19:D19"/>
    <mergeCell ref="E19:F19"/>
    <mergeCell ref="I19:J19"/>
    <mergeCell ref="K19:L19"/>
    <mergeCell ref="O19:P19"/>
    <mergeCell ref="G19:H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36E086-C0B9-4D9C-A04B-E2CB2B580B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68827-30E7-4108-8538-956E1FD87B1F}"/>
</file>

<file path=customXml/itemProps3.xml><?xml version="1.0" encoding="utf-8"?>
<ds:datastoreItem xmlns:ds="http://schemas.openxmlformats.org/officeDocument/2006/customXml" ds:itemID="{27F5ECA3-E65A-4A2B-A72A-4B67BB559F13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Actividades de Pastoral</vt:lpstr>
      <vt:lpstr>Eucaristías</vt:lpstr>
      <vt:lpstr>'Actividades de Pastoral'!Área_de_impresión</vt:lpstr>
    </vt:vector>
  </TitlesOfParts>
  <Company>De La Salle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Salle</dc:creator>
  <cp:lastModifiedBy>Administrativo</cp:lastModifiedBy>
  <cp:lastPrinted>2013-06-12T17:35:48Z</cp:lastPrinted>
  <dcterms:created xsi:type="dcterms:W3CDTF">2005-04-21T21:54:23Z</dcterms:created>
  <dcterms:modified xsi:type="dcterms:W3CDTF">2023-06-22T19:57:43Z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