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updateLinks="never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3141C33A-1794-4187-8C43-CD64D7ECF2B8}" xr6:coauthVersionLast="36" xr6:coauthVersionMax="36" xr10:uidLastSave="{00000000-0000-0000-0000-000000000000}"/>
  <bookViews>
    <workbookView xWindow="0" yWindow="0" windowWidth="19200" windowHeight="7548" xr2:uid="{00000000-000D-0000-FFFF-FFFF00000000}"/>
  </bookViews>
  <sheets>
    <sheet name="Certificaciones" sheetId="1" r:id="rId1"/>
    <sheet name="Hoja2" sheetId="4" state="hidden" r:id="rId2"/>
    <sheet name="Hoja1" sheetId="3" state="hidden" r:id="rId3"/>
  </sheets>
  <externalReferences>
    <externalReference r:id="rId4"/>
  </externalReferences>
  <definedNames>
    <definedName name="_xlnm._FilterDatabase" localSheetId="0" hidden="1">Certificaciones!$A$19:$R$69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" l="1"/>
  <c r="M70" i="1"/>
  <c r="O70" i="1"/>
  <c r="F13" i="1" s="1"/>
  <c r="P70" i="1"/>
  <c r="K70" i="1"/>
  <c r="L12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N38" i="1" l="1"/>
  <c r="N70" i="1" l="1"/>
  <c r="Q70" i="1" s="1"/>
  <c r="F14" i="1" s="1"/>
  <c r="L13" i="1"/>
  <c r="Q58" i="1"/>
  <c r="F15" i="1" l="1"/>
  <c r="F12" i="1"/>
  <c r="Q61" i="1"/>
  <c r="Q62" i="1"/>
  <c r="Q63" i="1"/>
  <c r="Q64" i="1"/>
  <c r="Q65" i="1"/>
  <c r="Q66" i="1"/>
  <c r="Q67" i="1"/>
  <c r="Q68" i="1"/>
  <c r="Q69" i="1"/>
  <c r="Q60" i="1" l="1"/>
  <c r="Q59" i="1"/>
  <c r="Q55" i="1"/>
  <c r="Q54" i="1"/>
  <c r="C15" i="1" l="1"/>
  <c r="Q57" i="1" l="1"/>
  <c r="Q56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F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En el caso de los internos, distinguir entre estudiantes, docentes y colaboradores.</t>
        </r>
      </text>
    </comment>
  </commentList>
</comments>
</file>

<file path=xl/sharedStrings.xml><?xml version="1.0" encoding="utf-8"?>
<sst xmlns="http://schemas.openxmlformats.org/spreadsheetml/2006/main" count="467" uniqueCount="114">
  <si>
    <t xml:space="preserve"> </t>
  </si>
  <si>
    <t>Nombre de certificación</t>
  </si>
  <si>
    <t>Organismo certificador</t>
  </si>
  <si>
    <t>Área disciplinar</t>
  </si>
  <si>
    <t>Modalidad</t>
  </si>
  <si>
    <t>Esquema</t>
  </si>
  <si>
    <t>Cliente</t>
  </si>
  <si>
    <t>Periodo</t>
  </si>
  <si>
    <t>Campus</t>
  </si>
  <si>
    <t>Fecha</t>
  </si>
  <si>
    <t># Evaluados</t>
  </si>
  <si>
    <t>Horas</t>
  </si>
  <si>
    <t>Cerrado externo</t>
  </si>
  <si>
    <t>Abierto</t>
  </si>
  <si>
    <t xml:space="preserve">Hombre </t>
  </si>
  <si>
    <t>Mujer</t>
  </si>
  <si>
    <t># Acreditados</t>
  </si>
  <si>
    <t># No Acreditados</t>
  </si>
  <si>
    <t>% de certificación (acreditados/evaluados)</t>
  </si>
  <si>
    <t>No.</t>
  </si>
  <si>
    <t>TOTAL</t>
  </si>
  <si>
    <t>Cerrado interno docentes</t>
  </si>
  <si>
    <t>Cerrado interno alumnos</t>
  </si>
  <si>
    <t>Cerrado interno funcionarios</t>
  </si>
  <si>
    <t>Cerrado interno mandos intermedios</t>
  </si>
  <si>
    <t>Cerrado interno personal de servicio</t>
  </si>
  <si>
    <t>Cerrado interno personal de apoyo operativo</t>
  </si>
  <si>
    <t>Cerrado interno directivos</t>
  </si>
  <si>
    <t>Total procesos de evaluación:</t>
  </si>
  <si>
    <t>2020-2021</t>
  </si>
  <si>
    <t>2021-2022</t>
  </si>
  <si>
    <t>2022-2023</t>
  </si>
  <si>
    <t>2019-2020</t>
  </si>
  <si>
    <t>Evaluados en el periodo</t>
  </si>
  <si>
    <t>Evaluados acumulados</t>
  </si>
  <si>
    <t>Certificados acumulados</t>
  </si>
  <si>
    <t>Clasificación</t>
  </si>
  <si>
    <t>Ciclo 2022-2023</t>
  </si>
  <si>
    <t>% Certificación</t>
  </si>
  <si>
    <t>Julio-Diciembre 2022</t>
  </si>
  <si>
    <t>Enero-Junio 2023</t>
  </si>
  <si>
    <t>CONOCER</t>
  </si>
  <si>
    <t>Presencial</t>
  </si>
  <si>
    <t>EC0217.01</t>
  </si>
  <si>
    <t>EC0076</t>
  </si>
  <si>
    <t>Juan Alejandro Gómez Salazar</t>
  </si>
  <si>
    <t>EC1250</t>
  </si>
  <si>
    <t>Rafael Horacio Montoya Vargas</t>
  </si>
  <si>
    <t>Campestre</t>
  </si>
  <si>
    <t>Secretaría de Desarrollo Económico Sustentable del Estado de Guanajuato</t>
  </si>
  <si>
    <t>Asesor de Imagen Personal</t>
  </si>
  <si>
    <t>N/A</t>
  </si>
  <si>
    <t>Agronomía y Veterinaria</t>
  </si>
  <si>
    <t>Artes y Humanidades</t>
  </si>
  <si>
    <t>Ciencias Naturales, Exactas y de la Computación</t>
  </si>
  <si>
    <t>Ciencias Sociales, Administración y Derecho</t>
  </si>
  <si>
    <t>Educación</t>
  </si>
  <si>
    <t>Ingeniería, Manufactura y Construcción</t>
  </si>
  <si>
    <t>Innovación y Emprendimiento</t>
  </si>
  <si>
    <t>Salud</t>
  </si>
  <si>
    <t>Servicios</t>
  </si>
  <si>
    <t>Grupo especial</t>
  </si>
  <si>
    <t>Universidad de Guanajuato</t>
  </si>
  <si>
    <t>Ene-jul 2023</t>
  </si>
  <si>
    <t>EC0121.01</t>
  </si>
  <si>
    <t>Universidad la Salle Oaxaca</t>
  </si>
  <si>
    <t>Del 31/01/2023 al 10/02/2023</t>
  </si>
  <si>
    <t>Flecha Amarilla</t>
  </si>
  <si>
    <t>Edna Flores Jiménez</t>
  </si>
  <si>
    <t>EC1038</t>
  </si>
  <si>
    <t>Zara Beatriz Vargas Montelongo</t>
  </si>
  <si>
    <t>EC0305</t>
  </si>
  <si>
    <t>Martha Angélica Anguiano Pérez</t>
  </si>
  <si>
    <t>Jorge Alberto González Gorostieta</t>
  </si>
  <si>
    <t>José Ramírez Gallardo</t>
  </si>
  <si>
    <t>Docentes de Ingeniería</t>
  </si>
  <si>
    <t>EC0363</t>
  </si>
  <si>
    <t>EC0366</t>
  </si>
  <si>
    <t>Docentes</t>
  </si>
  <si>
    <t>Juan José Becerril De Anda</t>
  </si>
  <si>
    <t>Braulio Esteban Ramírez Lara</t>
  </si>
  <si>
    <t>Alumnos Universidad SABES</t>
  </si>
  <si>
    <t>12 y 16 de mayo de 2023</t>
  </si>
  <si>
    <t>Fernando Barrón</t>
  </si>
  <si>
    <t>Alumnas del Diplomado de Asesoría de Imagen Personal</t>
  </si>
  <si>
    <t>SMC</t>
  </si>
  <si>
    <t>Operario de herramientas básicas de procesador de textos, hojas de cálculo y presentaciones electrónicas</t>
  </si>
  <si>
    <t>Alumnos del Curso de Automatización y PLC</t>
  </si>
  <si>
    <t>Universidad La Salle Bajío</t>
  </si>
  <si>
    <t>Secretaría de Salud</t>
  </si>
  <si>
    <t>Centro comunitario San Juan de Abajo</t>
  </si>
  <si>
    <t>Alumnos SABES Duarte</t>
  </si>
  <si>
    <t>Adobe Photoshop</t>
  </si>
  <si>
    <t>Adobe</t>
  </si>
  <si>
    <t>Egresados de la Facultad de Diseño</t>
  </si>
  <si>
    <t>Adobe Illustrator</t>
  </si>
  <si>
    <t>Adobe InDesign</t>
  </si>
  <si>
    <t>Línea</t>
  </si>
  <si>
    <t>Alumnos de la Lic. Diseño de modas</t>
  </si>
  <si>
    <t>Universidad La Salle Oaxaca</t>
  </si>
  <si>
    <t>Jul-dic 2022</t>
  </si>
  <si>
    <t>EC0769</t>
  </si>
  <si>
    <t>Alumnos FCSH UDLSB</t>
  </si>
  <si>
    <t>Esteban Sánchez Rosales</t>
  </si>
  <si>
    <t>Angeles Yakarta Mecinas Guevara</t>
  </si>
  <si>
    <t>Héctor Emmanuel Ramírez Hernández</t>
  </si>
  <si>
    <t>Ángeles Yakarta Mecinas Guevara</t>
  </si>
  <si>
    <t>Centro de Conciliación Laboral del Estado de Gto.</t>
  </si>
  <si>
    <t>24/08/2022 al 03/09/2022</t>
  </si>
  <si>
    <t>SABES</t>
  </si>
  <si>
    <t>Alumnos UDLSB</t>
  </si>
  <si>
    <t>Martha Sánchez Cervantes</t>
  </si>
  <si>
    <t>COMPARATIVO DE CERTIFICACIONES 2020-2023</t>
  </si>
  <si>
    <t>CERTIFICACIONES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</si>
</sst>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1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2" borderId="0" xfId="1" applyNumberFormat="1" applyFont="1" applyFill="1" applyAlignment="1" applyProtection="1">
      <alignment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15" fontId="6" fillId="2" borderId="15" xfId="0" applyNumberFormat="1" applyFont="1" applyFill="1" applyBorder="1" applyAlignment="1" applyProtection="1">
      <alignment horizontal="center" vertical="center" wrapText="1"/>
      <protection hidden="1"/>
    </xf>
    <xf numFmtId="10" fontId="6" fillId="2" borderId="16" xfId="1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5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6" fillId="2" borderId="18" xfId="1" applyNumberFormat="1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15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6" fillId="2" borderId="19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15" fontId="6" fillId="2" borderId="10" xfId="0" applyNumberFormat="1" applyFont="1" applyFill="1" applyBorder="1" applyAlignment="1" applyProtection="1">
      <alignment horizontal="center" vertical="center" wrapText="1"/>
      <protection hidden="1"/>
    </xf>
    <xf numFmtId="10" fontId="6" fillId="2" borderId="23" xfId="1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15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19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15" fontId="6" fillId="2" borderId="9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21" xfId="1" applyNumberFormat="1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9" fillId="4" borderId="12" xfId="0" applyFont="1" applyFill="1" applyBorder="1" applyAlignment="1" applyProtection="1">
      <alignment horizontal="center" vertical="center" wrapText="1"/>
      <protection hidden="1"/>
    </xf>
    <xf numFmtId="15" fontId="9" fillId="4" borderId="12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13" xfId="1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5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9" fontId="6" fillId="2" borderId="0" xfId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 wrapText="1"/>
      <protection hidden="1"/>
    </xf>
  </cellXfs>
  <cellStyles count="2">
    <cellStyle name="Normal" xfId="0" builtinId="0"/>
    <cellStyle name="Porcentaje" xfId="1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B1C2A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742960</xdr:colOff>
      <xdr:row>7</xdr:row>
      <xdr:rowOff>25950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07E039-DF55-41D1-A666-4F836C589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10585" cy="1283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PE/Comunicado/certificaciones/XVIII_CERTIFICACIONES%20jul-di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"/>
      <sheetName val="Hoja2"/>
      <sheetName val="Hoja1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89C1AD-CF68-48E5-BBAC-D87DF5B7571F}" name="Tabla1" displayName="Tabla1" ref="A3:A11" totalsRowShown="0" headerRowDxfId="4" dataDxfId="3">
  <autoFilter ref="A3:A11" xr:uid="{0A91F84B-7B2A-4FC6-B25E-E3C0A557D21F}"/>
  <tableColumns count="1">
    <tableColumn id="1" xr3:uid="{4D7C36E0-347F-4A3F-941F-09E803B609A6}" name="Agronomía y Veterinari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9"/>
  <sheetViews>
    <sheetView tabSelected="1" zoomScale="80" zoomScaleNormal="80" workbookViewId="0">
      <selection activeCell="B11" sqref="B11"/>
    </sheetView>
  </sheetViews>
  <sheetFormatPr baseColWidth="10" defaultColWidth="11.44140625" defaultRowHeight="13.2" x14ac:dyDescent="0.3"/>
  <cols>
    <col min="1" max="1" width="7" style="3" bestFit="1" customWidth="1"/>
    <col min="2" max="2" width="19.44140625" style="4" customWidth="1"/>
    <col min="3" max="3" width="19" style="4" customWidth="1"/>
    <col min="4" max="4" width="16" style="4" customWidth="1"/>
    <col min="5" max="5" width="11" style="4"/>
    <col min="6" max="6" width="16.109375" style="4" customWidth="1"/>
    <col min="7" max="7" width="15.44140625" style="4" customWidth="1"/>
    <col min="8" max="8" width="11" style="4"/>
    <col min="9" max="9" width="14.33203125" style="4" customWidth="1"/>
    <col min="10" max="11" width="11" style="4"/>
    <col min="12" max="13" width="11.44140625" style="4"/>
    <col min="14" max="14" width="11" style="4"/>
    <col min="15" max="15" width="14" style="4" customWidth="1"/>
    <col min="16" max="16" width="16" style="4" customWidth="1"/>
    <col min="17" max="17" width="15.109375" style="6" customWidth="1"/>
    <col min="18" max="16384" width="11.44140625" style="6"/>
  </cols>
  <sheetData>
    <row r="1" spans="1:16" x14ac:dyDescent="0.3">
      <c r="D1" s="5"/>
      <c r="E1" s="5"/>
      <c r="F1" s="5"/>
    </row>
    <row r="9" spans="1:16" ht="13.8" x14ac:dyDescent="0.3">
      <c r="A9" s="7" t="s">
        <v>112</v>
      </c>
      <c r="B9" s="7"/>
      <c r="C9" s="7"/>
      <c r="D9" s="7"/>
    </row>
    <row r="10" spans="1:16" x14ac:dyDescent="0.3">
      <c r="A10" s="8"/>
      <c r="B10" s="8"/>
      <c r="C10" s="8"/>
      <c r="D10" s="8"/>
    </row>
    <row r="11" spans="1:16" x14ac:dyDescent="0.3">
      <c r="B11" s="9" t="s">
        <v>36</v>
      </c>
      <c r="C11" s="9" t="s">
        <v>32</v>
      </c>
      <c r="D11" s="9" t="s">
        <v>29</v>
      </c>
      <c r="E11" s="9" t="s">
        <v>30</v>
      </c>
      <c r="F11" s="9" t="s">
        <v>31</v>
      </c>
      <c r="H11" s="10" t="s">
        <v>37</v>
      </c>
      <c r="I11" s="10"/>
      <c r="J11" s="10"/>
      <c r="K11" s="10"/>
      <c r="L11" s="10"/>
    </row>
    <row r="12" spans="1:16" ht="30" customHeight="1" x14ac:dyDescent="0.3">
      <c r="B12" s="11" t="s">
        <v>34</v>
      </c>
      <c r="C12" s="12">
        <v>830</v>
      </c>
      <c r="D12" s="12">
        <v>857</v>
      </c>
      <c r="E12" s="12">
        <v>932</v>
      </c>
      <c r="F12" s="12">
        <f>E12+L12+L13</f>
        <v>1427</v>
      </c>
      <c r="H12" s="13" t="s">
        <v>28</v>
      </c>
      <c r="I12" s="14"/>
      <c r="J12" s="15" t="s">
        <v>39</v>
      </c>
      <c r="K12" s="16"/>
      <c r="L12" s="12">
        <f>SUM(N20:N37)</f>
        <v>94</v>
      </c>
    </row>
    <row r="13" spans="1:16" ht="26.4" x14ac:dyDescent="0.3">
      <c r="B13" s="11" t="s">
        <v>35</v>
      </c>
      <c r="C13" s="12">
        <v>633</v>
      </c>
      <c r="D13" s="12">
        <v>663</v>
      </c>
      <c r="E13" s="12">
        <v>696</v>
      </c>
      <c r="F13" s="12">
        <f>E13+O70</f>
        <v>1169</v>
      </c>
      <c r="H13" s="17"/>
      <c r="I13" s="18"/>
      <c r="J13" s="15" t="s">
        <v>40</v>
      </c>
      <c r="K13" s="16"/>
      <c r="L13" s="12">
        <f>SUM(N38:N69)</f>
        <v>401</v>
      </c>
    </row>
    <row r="14" spans="1:16" x14ac:dyDescent="0.3">
      <c r="B14" s="11" t="s">
        <v>38</v>
      </c>
      <c r="C14" s="19" t="s">
        <v>51</v>
      </c>
      <c r="D14" s="19" t="s">
        <v>51</v>
      </c>
      <c r="E14" s="19" t="s">
        <v>51</v>
      </c>
      <c r="F14" s="19">
        <f>Q70</f>
        <v>0.9555555555555556</v>
      </c>
      <c r="G14" s="20"/>
    </row>
    <row r="15" spans="1:16" ht="26.4" x14ac:dyDescent="0.3">
      <c r="B15" s="11" t="s">
        <v>33</v>
      </c>
      <c r="C15" s="12">
        <f>197+29</f>
        <v>226</v>
      </c>
      <c r="D15" s="12">
        <v>27</v>
      </c>
      <c r="E15" s="12">
        <v>75</v>
      </c>
      <c r="F15" s="21">
        <f>L12+L13</f>
        <v>495</v>
      </c>
    </row>
    <row r="16" spans="1:16" ht="14.4" customHeight="1" x14ac:dyDescent="0.3">
      <c r="K16" s="6"/>
      <c r="L16" s="6"/>
      <c r="M16" s="6"/>
      <c r="N16" s="6"/>
      <c r="O16" s="6"/>
      <c r="P16" s="22"/>
    </row>
    <row r="17" spans="1:17" ht="18.75" customHeight="1" x14ac:dyDescent="0.3">
      <c r="A17" s="7" t="s">
        <v>113</v>
      </c>
      <c r="B17" s="7"/>
      <c r="C17" s="7"/>
      <c r="D17" s="23"/>
      <c r="K17" s="6"/>
      <c r="L17" s="6"/>
      <c r="M17" s="6"/>
      <c r="N17" s="6"/>
      <c r="O17" s="6"/>
      <c r="P17" s="24"/>
    </row>
    <row r="18" spans="1:17" ht="13.8" thickBot="1" x14ac:dyDescent="0.35">
      <c r="B18" s="4" t="s">
        <v>0</v>
      </c>
    </row>
    <row r="19" spans="1:17" ht="53.4" thickBot="1" x14ac:dyDescent="0.35">
      <c r="A19" s="25" t="s">
        <v>19</v>
      </c>
      <c r="B19" s="26" t="s">
        <v>1</v>
      </c>
      <c r="C19" s="26" t="s">
        <v>2</v>
      </c>
      <c r="D19" s="26" t="s">
        <v>3</v>
      </c>
      <c r="E19" s="26" t="s">
        <v>4</v>
      </c>
      <c r="F19" s="26" t="s">
        <v>5</v>
      </c>
      <c r="G19" s="26" t="s">
        <v>6</v>
      </c>
      <c r="H19" s="26" t="s">
        <v>7</v>
      </c>
      <c r="I19" s="26" t="s">
        <v>8</v>
      </c>
      <c r="J19" s="26" t="s">
        <v>9</v>
      </c>
      <c r="K19" s="26" t="s">
        <v>11</v>
      </c>
      <c r="L19" s="26" t="s">
        <v>14</v>
      </c>
      <c r="M19" s="26" t="s">
        <v>15</v>
      </c>
      <c r="N19" s="26" t="s">
        <v>10</v>
      </c>
      <c r="O19" s="26" t="s">
        <v>16</v>
      </c>
      <c r="P19" s="26" t="s">
        <v>17</v>
      </c>
      <c r="Q19" s="27" t="s">
        <v>18</v>
      </c>
    </row>
    <row r="20" spans="1:17" s="32" customFormat="1" ht="26.4" x14ac:dyDescent="0.25">
      <c r="A20" s="28">
        <v>1</v>
      </c>
      <c r="B20" s="29" t="s">
        <v>64</v>
      </c>
      <c r="C20" s="29" t="s">
        <v>41</v>
      </c>
      <c r="D20" s="29" t="s">
        <v>56</v>
      </c>
      <c r="E20" s="29" t="s">
        <v>97</v>
      </c>
      <c r="F20" s="29" t="s">
        <v>12</v>
      </c>
      <c r="G20" s="29" t="s">
        <v>99</v>
      </c>
      <c r="H20" s="29" t="s">
        <v>100</v>
      </c>
      <c r="I20" s="29" t="s">
        <v>48</v>
      </c>
      <c r="J20" s="30">
        <v>44743</v>
      </c>
      <c r="K20" s="29">
        <v>6</v>
      </c>
      <c r="L20" s="29">
        <v>0</v>
      </c>
      <c r="M20" s="29">
        <v>2</v>
      </c>
      <c r="N20" s="29">
        <v>2</v>
      </c>
      <c r="O20" s="29">
        <v>2</v>
      </c>
      <c r="P20" s="29">
        <v>0</v>
      </c>
      <c r="Q20" s="31">
        <f t="shared" ref="Q20:Q37" si="0">O20/N20</f>
        <v>1</v>
      </c>
    </row>
    <row r="21" spans="1:17" s="32" customFormat="1" ht="26.4" x14ac:dyDescent="0.25">
      <c r="A21" s="33">
        <v>2</v>
      </c>
      <c r="B21" s="21" t="s">
        <v>101</v>
      </c>
      <c r="C21" s="21" t="s">
        <v>41</v>
      </c>
      <c r="D21" s="21" t="s">
        <v>59</v>
      </c>
      <c r="E21" s="21" t="s">
        <v>42</v>
      </c>
      <c r="F21" s="21" t="s">
        <v>22</v>
      </c>
      <c r="G21" s="21" t="s">
        <v>102</v>
      </c>
      <c r="H21" s="21" t="s">
        <v>100</v>
      </c>
      <c r="I21" s="21" t="s">
        <v>48</v>
      </c>
      <c r="J21" s="34">
        <v>44744</v>
      </c>
      <c r="K21" s="21">
        <v>12</v>
      </c>
      <c r="L21" s="21">
        <v>0</v>
      </c>
      <c r="M21" s="21">
        <v>3</v>
      </c>
      <c r="N21" s="21">
        <v>3</v>
      </c>
      <c r="O21" s="21">
        <v>3</v>
      </c>
      <c r="P21" s="21">
        <v>0</v>
      </c>
      <c r="Q21" s="35">
        <f t="shared" si="0"/>
        <v>1</v>
      </c>
    </row>
    <row r="22" spans="1:17" s="32" customFormat="1" ht="26.4" x14ac:dyDescent="0.25">
      <c r="A22" s="33">
        <v>3</v>
      </c>
      <c r="B22" s="36" t="s">
        <v>43</v>
      </c>
      <c r="C22" s="21" t="s">
        <v>41</v>
      </c>
      <c r="D22" s="21" t="s">
        <v>56</v>
      </c>
      <c r="E22" s="21" t="s">
        <v>42</v>
      </c>
      <c r="F22" s="21" t="s">
        <v>22</v>
      </c>
      <c r="G22" s="21" t="s">
        <v>102</v>
      </c>
      <c r="H22" s="21" t="s">
        <v>100</v>
      </c>
      <c r="I22" s="21" t="s">
        <v>48</v>
      </c>
      <c r="J22" s="37">
        <v>44754</v>
      </c>
      <c r="K22" s="36">
        <v>4</v>
      </c>
      <c r="L22" s="36">
        <v>0</v>
      </c>
      <c r="M22" s="36">
        <v>1</v>
      </c>
      <c r="N22" s="36">
        <v>1</v>
      </c>
      <c r="O22" s="36">
        <v>1</v>
      </c>
      <c r="P22" s="36">
        <v>0</v>
      </c>
      <c r="Q22" s="38">
        <f t="shared" si="0"/>
        <v>1</v>
      </c>
    </row>
    <row r="23" spans="1:17" s="32" customFormat="1" ht="26.4" x14ac:dyDescent="0.25">
      <c r="A23" s="33">
        <v>4</v>
      </c>
      <c r="B23" s="36" t="s">
        <v>44</v>
      </c>
      <c r="C23" s="21" t="s">
        <v>41</v>
      </c>
      <c r="D23" s="21" t="s">
        <v>56</v>
      </c>
      <c r="E23" s="21" t="s">
        <v>42</v>
      </c>
      <c r="F23" s="21" t="s">
        <v>21</v>
      </c>
      <c r="G23" s="36" t="s">
        <v>103</v>
      </c>
      <c r="H23" s="21" t="s">
        <v>100</v>
      </c>
      <c r="I23" s="21" t="s">
        <v>48</v>
      </c>
      <c r="J23" s="37">
        <v>44768</v>
      </c>
      <c r="K23" s="36">
        <v>3</v>
      </c>
      <c r="L23" s="36">
        <v>1</v>
      </c>
      <c r="M23" s="36">
        <v>0</v>
      </c>
      <c r="N23" s="36">
        <v>1</v>
      </c>
      <c r="O23" s="36">
        <v>1</v>
      </c>
      <c r="P23" s="36">
        <v>0</v>
      </c>
      <c r="Q23" s="38">
        <f t="shared" si="0"/>
        <v>1</v>
      </c>
    </row>
    <row r="24" spans="1:17" s="32" customFormat="1" ht="26.4" x14ac:dyDescent="0.25">
      <c r="A24" s="33">
        <v>5</v>
      </c>
      <c r="B24" s="36" t="s">
        <v>44</v>
      </c>
      <c r="C24" s="21" t="s">
        <v>41</v>
      </c>
      <c r="D24" s="21" t="s">
        <v>56</v>
      </c>
      <c r="E24" s="21" t="s">
        <v>42</v>
      </c>
      <c r="F24" s="21" t="s">
        <v>12</v>
      </c>
      <c r="G24" s="36" t="s">
        <v>104</v>
      </c>
      <c r="H24" s="21" t="s">
        <v>100</v>
      </c>
      <c r="I24" s="21" t="s">
        <v>48</v>
      </c>
      <c r="J24" s="37">
        <v>44770</v>
      </c>
      <c r="K24" s="36">
        <v>3</v>
      </c>
      <c r="L24" s="36">
        <v>0</v>
      </c>
      <c r="M24" s="36">
        <v>1</v>
      </c>
      <c r="N24" s="36">
        <v>1</v>
      </c>
      <c r="O24" s="36">
        <v>1</v>
      </c>
      <c r="P24" s="36">
        <v>0</v>
      </c>
      <c r="Q24" s="38">
        <f t="shared" si="0"/>
        <v>1</v>
      </c>
    </row>
    <row r="25" spans="1:17" s="32" customFormat="1" ht="26.4" x14ac:dyDescent="0.25">
      <c r="A25" s="33">
        <v>6</v>
      </c>
      <c r="B25" s="36" t="s">
        <v>44</v>
      </c>
      <c r="C25" s="21" t="s">
        <v>41</v>
      </c>
      <c r="D25" s="21" t="s">
        <v>56</v>
      </c>
      <c r="E25" s="21" t="s">
        <v>42</v>
      </c>
      <c r="F25" s="21" t="s">
        <v>12</v>
      </c>
      <c r="G25" s="36" t="s">
        <v>45</v>
      </c>
      <c r="H25" s="21" t="s">
        <v>100</v>
      </c>
      <c r="I25" s="21" t="s">
        <v>48</v>
      </c>
      <c r="J25" s="37">
        <v>44775</v>
      </c>
      <c r="K25" s="36">
        <v>3</v>
      </c>
      <c r="L25" s="36">
        <v>1</v>
      </c>
      <c r="M25" s="36">
        <v>0</v>
      </c>
      <c r="N25" s="36">
        <v>1</v>
      </c>
      <c r="O25" s="36">
        <v>1</v>
      </c>
      <c r="P25" s="36">
        <v>0</v>
      </c>
      <c r="Q25" s="38">
        <f t="shared" si="0"/>
        <v>1</v>
      </c>
    </row>
    <row r="26" spans="1:17" s="32" customFormat="1" ht="52.8" x14ac:dyDescent="0.25">
      <c r="A26" s="33">
        <v>7</v>
      </c>
      <c r="B26" s="36" t="s">
        <v>46</v>
      </c>
      <c r="C26" s="36" t="s">
        <v>41</v>
      </c>
      <c r="D26" s="21" t="s">
        <v>55</v>
      </c>
      <c r="E26" s="21" t="s">
        <v>42</v>
      </c>
      <c r="F26" s="21" t="s">
        <v>21</v>
      </c>
      <c r="G26" s="39" t="s">
        <v>47</v>
      </c>
      <c r="H26" s="21" t="s">
        <v>100</v>
      </c>
      <c r="I26" s="21" t="s">
        <v>48</v>
      </c>
      <c r="J26" s="37">
        <v>44769</v>
      </c>
      <c r="K26" s="36">
        <v>4</v>
      </c>
      <c r="L26" s="36">
        <v>1</v>
      </c>
      <c r="M26" s="36">
        <v>0</v>
      </c>
      <c r="N26" s="36">
        <v>1</v>
      </c>
      <c r="O26" s="36">
        <v>1</v>
      </c>
      <c r="P26" s="36">
        <v>0</v>
      </c>
      <c r="Q26" s="38">
        <f t="shared" si="0"/>
        <v>1</v>
      </c>
    </row>
    <row r="27" spans="1:17" s="32" customFormat="1" ht="52.8" x14ac:dyDescent="0.25">
      <c r="A27" s="33">
        <v>8</v>
      </c>
      <c r="B27" s="36" t="s">
        <v>46</v>
      </c>
      <c r="C27" s="36" t="s">
        <v>41</v>
      </c>
      <c r="D27" s="21" t="s">
        <v>55</v>
      </c>
      <c r="E27" s="21" t="s">
        <v>42</v>
      </c>
      <c r="F27" s="21" t="s">
        <v>21</v>
      </c>
      <c r="G27" s="39" t="s">
        <v>105</v>
      </c>
      <c r="H27" s="21" t="s">
        <v>100</v>
      </c>
      <c r="I27" s="21" t="s">
        <v>48</v>
      </c>
      <c r="J27" s="37">
        <v>44770</v>
      </c>
      <c r="K27" s="36">
        <v>4</v>
      </c>
      <c r="L27" s="36">
        <v>1</v>
      </c>
      <c r="M27" s="36">
        <v>0</v>
      </c>
      <c r="N27" s="36">
        <v>1</v>
      </c>
      <c r="O27" s="36">
        <v>1</v>
      </c>
      <c r="P27" s="36">
        <v>0</v>
      </c>
      <c r="Q27" s="38">
        <f t="shared" si="0"/>
        <v>1</v>
      </c>
    </row>
    <row r="28" spans="1:17" s="32" customFormat="1" ht="52.8" x14ac:dyDescent="0.25">
      <c r="A28" s="33">
        <v>9</v>
      </c>
      <c r="B28" s="36" t="s">
        <v>46</v>
      </c>
      <c r="C28" s="36" t="s">
        <v>41</v>
      </c>
      <c r="D28" s="21" t="s">
        <v>55</v>
      </c>
      <c r="E28" s="21" t="s">
        <v>42</v>
      </c>
      <c r="F28" s="21" t="s">
        <v>12</v>
      </c>
      <c r="G28" s="39" t="s">
        <v>106</v>
      </c>
      <c r="H28" s="21" t="s">
        <v>100</v>
      </c>
      <c r="I28" s="21" t="s">
        <v>48</v>
      </c>
      <c r="J28" s="37">
        <v>44772</v>
      </c>
      <c r="K28" s="36">
        <v>4</v>
      </c>
      <c r="L28" s="36">
        <v>0</v>
      </c>
      <c r="M28" s="36">
        <v>1</v>
      </c>
      <c r="N28" s="36">
        <v>1</v>
      </c>
      <c r="O28" s="36">
        <v>1</v>
      </c>
      <c r="P28" s="36">
        <v>0</v>
      </c>
      <c r="Q28" s="38">
        <f t="shared" si="0"/>
        <v>1</v>
      </c>
    </row>
    <row r="29" spans="1:17" s="32" customFormat="1" ht="52.8" x14ac:dyDescent="0.25">
      <c r="A29" s="33">
        <v>10</v>
      </c>
      <c r="B29" s="36" t="s">
        <v>46</v>
      </c>
      <c r="C29" s="36" t="s">
        <v>41</v>
      </c>
      <c r="D29" s="21" t="s">
        <v>55</v>
      </c>
      <c r="E29" s="21" t="s">
        <v>42</v>
      </c>
      <c r="F29" s="21" t="s">
        <v>12</v>
      </c>
      <c r="G29" s="36" t="s">
        <v>45</v>
      </c>
      <c r="H29" s="21" t="s">
        <v>100</v>
      </c>
      <c r="I29" s="21" t="s">
        <v>48</v>
      </c>
      <c r="J29" s="37">
        <v>44782</v>
      </c>
      <c r="K29" s="36">
        <v>4</v>
      </c>
      <c r="L29" s="36">
        <v>1</v>
      </c>
      <c r="M29" s="36">
        <v>0</v>
      </c>
      <c r="N29" s="36">
        <v>1</v>
      </c>
      <c r="O29" s="36">
        <v>1</v>
      </c>
      <c r="P29" s="36">
        <v>0</v>
      </c>
      <c r="Q29" s="38">
        <f t="shared" si="0"/>
        <v>1</v>
      </c>
    </row>
    <row r="30" spans="1:17" s="32" customFormat="1" ht="52.8" x14ac:dyDescent="0.25">
      <c r="A30" s="33">
        <v>11</v>
      </c>
      <c r="B30" s="36" t="s">
        <v>46</v>
      </c>
      <c r="C30" s="36" t="s">
        <v>41</v>
      </c>
      <c r="D30" s="21" t="s">
        <v>55</v>
      </c>
      <c r="E30" s="21" t="s">
        <v>42</v>
      </c>
      <c r="F30" s="21" t="s">
        <v>12</v>
      </c>
      <c r="G30" s="36" t="s">
        <v>107</v>
      </c>
      <c r="H30" s="21" t="s">
        <v>100</v>
      </c>
      <c r="I30" s="21" t="s">
        <v>48</v>
      </c>
      <c r="J30" s="37" t="s">
        <v>108</v>
      </c>
      <c r="K30" s="36">
        <v>180</v>
      </c>
      <c r="L30" s="36">
        <v>27</v>
      </c>
      <c r="M30" s="36">
        <v>18</v>
      </c>
      <c r="N30" s="36">
        <v>45</v>
      </c>
      <c r="O30" s="36">
        <v>45</v>
      </c>
      <c r="P30" s="36">
        <v>0</v>
      </c>
      <c r="Q30" s="38">
        <f t="shared" si="0"/>
        <v>1</v>
      </c>
    </row>
    <row r="31" spans="1:17" s="32" customFormat="1" x14ac:dyDescent="0.25">
      <c r="A31" s="33">
        <v>12</v>
      </c>
      <c r="B31" s="36" t="s">
        <v>44</v>
      </c>
      <c r="C31" s="36" t="s">
        <v>41</v>
      </c>
      <c r="D31" s="21" t="s">
        <v>56</v>
      </c>
      <c r="E31" s="21" t="s">
        <v>42</v>
      </c>
      <c r="F31" s="21" t="s">
        <v>12</v>
      </c>
      <c r="G31" s="36" t="s">
        <v>109</v>
      </c>
      <c r="H31" s="21" t="s">
        <v>100</v>
      </c>
      <c r="I31" s="21" t="s">
        <v>48</v>
      </c>
      <c r="J31" s="37">
        <v>44869</v>
      </c>
      <c r="K31" s="36">
        <v>27</v>
      </c>
      <c r="L31" s="36">
        <v>2</v>
      </c>
      <c r="M31" s="36">
        <v>7</v>
      </c>
      <c r="N31" s="36">
        <v>9</v>
      </c>
      <c r="O31" s="36">
        <v>7</v>
      </c>
      <c r="P31" s="36">
        <v>2</v>
      </c>
      <c r="Q31" s="38">
        <f t="shared" si="0"/>
        <v>0.77777777777777779</v>
      </c>
    </row>
    <row r="32" spans="1:17" s="32" customFormat="1" ht="26.4" x14ac:dyDescent="0.25">
      <c r="A32" s="33">
        <v>13</v>
      </c>
      <c r="B32" s="36" t="s">
        <v>43</v>
      </c>
      <c r="C32" s="36" t="s">
        <v>41</v>
      </c>
      <c r="D32" s="21" t="s">
        <v>56</v>
      </c>
      <c r="E32" s="36" t="s">
        <v>42</v>
      </c>
      <c r="F32" s="21" t="s">
        <v>22</v>
      </c>
      <c r="G32" s="36" t="s">
        <v>110</v>
      </c>
      <c r="H32" s="21" t="s">
        <v>100</v>
      </c>
      <c r="I32" s="21" t="s">
        <v>48</v>
      </c>
      <c r="J32" s="37">
        <v>44897</v>
      </c>
      <c r="K32" s="36">
        <v>20</v>
      </c>
      <c r="L32" s="36">
        <v>1</v>
      </c>
      <c r="M32" s="36">
        <v>4</v>
      </c>
      <c r="N32" s="36">
        <v>5</v>
      </c>
      <c r="O32" s="36">
        <v>5</v>
      </c>
      <c r="P32" s="36">
        <v>0</v>
      </c>
      <c r="Q32" s="38">
        <f t="shared" si="0"/>
        <v>1</v>
      </c>
    </row>
    <row r="33" spans="1:17" s="32" customFormat="1" ht="26.4" x14ac:dyDescent="0.25">
      <c r="A33" s="33">
        <v>14</v>
      </c>
      <c r="B33" s="36" t="s">
        <v>43</v>
      </c>
      <c r="C33" s="36" t="s">
        <v>41</v>
      </c>
      <c r="D33" s="21" t="s">
        <v>56</v>
      </c>
      <c r="E33" s="36" t="s">
        <v>42</v>
      </c>
      <c r="F33" s="21" t="s">
        <v>21</v>
      </c>
      <c r="G33" s="36" t="s">
        <v>104</v>
      </c>
      <c r="H33" s="21" t="s">
        <v>100</v>
      </c>
      <c r="I33" s="21" t="s">
        <v>48</v>
      </c>
      <c r="J33" s="37">
        <v>44897</v>
      </c>
      <c r="K33" s="36">
        <v>4</v>
      </c>
      <c r="L33" s="36">
        <v>0</v>
      </c>
      <c r="M33" s="36">
        <v>1</v>
      </c>
      <c r="N33" s="36">
        <v>1</v>
      </c>
      <c r="O33" s="36">
        <v>1</v>
      </c>
      <c r="P33" s="36">
        <v>0</v>
      </c>
      <c r="Q33" s="38">
        <f t="shared" si="0"/>
        <v>1</v>
      </c>
    </row>
    <row r="34" spans="1:17" s="32" customFormat="1" ht="26.4" x14ac:dyDescent="0.25">
      <c r="A34" s="33">
        <v>15</v>
      </c>
      <c r="B34" s="36" t="s">
        <v>43</v>
      </c>
      <c r="C34" s="36" t="s">
        <v>41</v>
      </c>
      <c r="D34" s="21" t="s">
        <v>56</v>
      </c>
      <c r="E34" s="36" t="s">
        <v>42</v>
      </c>
      <c r="F34" s="21" t="s">
        <v>21</v>
      </c>
      <c r="G34" s="36" t="s">
        <v>45</v>
      </c>
      <c r="H34" s="21" t="s">
        <v>100</v>
      </c>
      <c r="I34" s="21" t="s">
        <v>48</v>
      </c>
      <c r="J34" s="37">
        <v>44902</v>
      </c>
      <c r="K34" s="36">
        <v>4</v>
      </c>
      <c r="L34" s="36">
        <v>1</v>
      </c>
      <c r="M34" s="36">
        <v>0</v>
      </c>
      <c r="N34" s="36">
        <v>1</v>
      </c>
      <c r="O34" s="36">
        <v>1</v>
      </c>
      <c r="P34" s="36">
        <v>0</v>
      </c>
      <c r="Q34" s="38">
        <f t="shared" si="0"/>
        <v>1</v>
      </c>
    </row>
    <row r="35" spans="1:17" s="32" customFormat="1" ht="26.4" x14ac:dyDescent="0.25">
      <c r="A35" s="33">
        <v>16</v>
      </c>
      <c r="B35" s="36" t="s">
        <v>43</v>
      </c>
      <c r="C35" s="36" t="s">
        <v>41</v>
      </c>
      <c r="D35" s="21" t="s">
        <v>56</v>
      </c>
      <c r="E35" s="36" t="s">
        <v>42</v>
      </c>
      <c r="F35" s="21" t="s">
        <v>12</v>
      </c>
      <c r="G35" s="36" t="s">
        <v>111</v>
      </c>
      <c r="H35" s="21" t="s">
        <v>100</v>
      </c>
      <c r="I35" s="21" t="s">
        <v>48</v>
      </c>
      <c r="J35" s="37">
        <v>44904</v>
      </c>
      <c r="K35" s="36">
        <v>4</v>
      </c>
      <c r="L35" s="36">
        <v>0</v>
      </c>
      <c r="M35" s="36">
        <v>1</v>
      </c>
      <c r="N35" s="36">
        <v>1</v>
      </c>
      <c r="O35" s="36">
        <v>1</v>
      </c>
      <c r="P35" s="36">
        <v>0</v>
      </c>
      <c r="Q35" s="38">
        <f t="shared" si="0"/>
        <v>1</v>
      </c>
    </row>
    <row r="36" spans="1:17" s="32" customFormat="1" ht="52.8" x14ac:dyDescent="0.25">
      <c r="A36" s="33">
        <v>17</v>
      </c>
      <c r="B36" s="36" t="s">
        <v>50</v>
      </c>
      <c r="C36" s="36" t="s">
        <v>49</v>
      </c>
      <c r="D36" s="21" t="s">
        <v>53</v>
      </c>
      <c r="E36" s="36" t="s">
        <v>42</v>
      </c>
      <c r="F36" s="21" t="s">
        <v>12</v>
      </c>
      <c r="G36" s="36" t="s">
        <v>61</v>
      </c>
      <c r="H36" s="21" t="s">
        <v>100</v>
      </c>
      <c r="I36" s="21" t="s">
        <v>48</v>
      </c>
      <c r="J36" s="37">
        <v>44764</v>
      </c>
      <c r="K36" s="36">
        <v>12</v>
      </c>
      <c r="L36" s="36">
        <v>1</v>
      </c>
      <c r="M36" s="36">
        <v>5</v>
      </c>
      <c r="N36" s="36">
        <v>6</v>
      </c>
      <c r="O36" s="36">
        <v>6</v>
      </c>
      <c r="P36" s="36">
        <v>0</v>
      </c>
      <c r="Q36" s="38">
        <f t="shared" si="0"/>
        <v>1</v>
      </c>
    </row>
    <row r="37" spans="1:17" s="32" customFormat="1" ht="52.8" x14ac:dyDescent="0.25">
      <c r="A37" s="33">
        <v>18</v>
      </c>
      <c r="B37" s="21" t="s">
        <v>50</v>
      </c>
      <c r="C37" s="21" t="s">
        <v>49</v>
      </c>
      <c r="D37" s="21" t="s">
        <v>53</v>
      </c>
      <c r="E37" s="21" t="s">
        <v>42</v>
      </c>
      <c r="F37" s="21" t="s">
        <v>12</v>
      </c>
      <c r="G37" s="21" t="s">
        <v>61</v>
      </c>
      <c r="H37" s="21" t="s">
        <v>100</v>
      </c>
      <c r="I37" s="21" t="s">
        <v>48</v>
      </c>
      <c r="J37" s="34">
        <v>44812</v>
      </c>
      <c r="K37" s="21">
        <v>26</v>
      </c>
      <c r="L37" s="21">
        <v>2</v>
      </c>
      <c r="M37" s="21">
        <v>11</v>
      </c>
      <c r="N37" s="21">
        <v>13</v>
      </c>
      <c r="O37" s="21">
        <v>12</v>
      </c>
      <c r="P37" s="21">
        <v>1</v>
      </c>
      <c r="Q37" s="35">
        <f t="shared" si="0"/>
        <v>0.92307692307692313</v>
      </c>
    </row>
    <row r="38" spans="1:17" ht="26.4" x14ac:dyDescent="0.3">
      <c r="A38" s="40">
        <v>1</v>
      </c>
      <c r="B38" s="41" t="s">
        <v>43</v>
      </c>
      <c r="C38" s="41" t="s">
        <v>41</v>
      </c>
      <c r="D38" s="41" t="s">
        <v>56</v>
      </c>
      <c r="E38" s="41" t="s">
        <v>42</v>
      </c>
      <c r="F38" s="41" t="s">
        <v>12</v>
      </c>
      <c r="G38" s="41" t="s">
        <v>62</v>
      </c>
      <c r="H38" s="41" t="s">
        <v>63</v>
      </c>
      <c r="I38" s="41" t="s">
        <v>48</v>
      </c>
      <c r="J38" s="42">
        <v>44935</v>
      </c>
      <c r="K38" s="41">
        <v>28</v>
      </c>
      <c r="L38" s="41">
        <v>3</v>
      </c>
      <c r="M38" s="41">
        <v>4</v>
      </c>
      <c r="N38" s="41">
        <f>+L38+M38</f>
        <v>7</v>
      </c>
      <c r="O38" s="41">
        <v>7</v>
      </c>
      <c r="P38" s="41">
        <v>0</v>
      </c>
      <c r="Q38" s="43">
        <f t="shared" ref="Q38:Q69" si="1">O38/N38</f>
        <v>1</v>
      </c>
    </row>
    <row r="39" spans="1:17" ht="52.8" x14ac:dyDescent="0.3">
      <c r="A39" s="33">
        <v>2</v>
      </c>
      <c r="B39" s="21" t="s">
        <v>64</v>
      </c>
      <c r="C39" s="21" t="s">
        <v>41</v>
      </c>
      <c r="D39" s="21" t="s">
        <v>56</v>
      </c>
      <c r="E39" s="21" t="s">
        <v>97</v>
      </c>
      <c r="F39" s="21" t="s">
        <v>12</v>
      </c>
      <c r="G39" s="21" t="s">
        <v>65</v>
      </c>
      <c r="H39" s="21" t="s">
        <v>63</v>
      </c>
      <c r="I39" s="21" t="s">
        <v>48</v>
      </c>
      <c r="J39" s="34" t="s">
        <v>66</v>
      </c>
      <c r="K39" s="21">
        <v>51</v>
      </c>
      <c r="L39" s="21">
        <v>10</v>
      </c>
      <c r="M39" s="21">
        <v>7</v>
      </c>
      <c r="N39" s="21">
        <v>17</v>
      </c>
      <c r="O39" s="21">
        <v>15</v>
      </c>
      <c r="P39" s="21">
        <v>2</v>
      </c>
      <c r="Q39" s="35">
        <f t="shared" si="1"/>
        <v>0.88235294117647056</v>
      </c>
    </row>
    <row r="40" spans="1:17" ht="26.4" x14ac:dyDescent="0.3">
      <c r="A40" s="33">
        <v>3</v>
      </c>
      <c r="B40" s="36" t="s">
        <v>43</v>
      </c>
      <c r="C40" s="21" t="s">
        <v>41</v>
      </c>
      <c r="D40" s="21" t="s">
        <v>56</v>
      </c>
      <c r="E40" s="21" t="s">
        <v>42</v>
      </c>
      <c r="F40" s="21" t="s">
        <v>12</v>
      </c>
      <c r="G40" s="21" t="s">
        <v>67</v>
      </c>
      <c r="H40" s="21" t="s">
        <v>63</v>
      </c>
      <c r="I40" s="21" t="s">
        <v>48</v>
      </c>
      <c r="J40" s="37">
        <v>44972</v>
      </c>
      <c r="K40" s="36">
        <v>16</v>
      </c>
      <c r="L40" s="36">
        <v>2</v>
      </c>
      <c r="M40" s="36">
        <v>2</v>
      </c>
      <c r="N40" s="36">
        <v>4</v>
      </c>
      <c r="O40" s="36">
        <v>4</v>
      </c>
      <c r="P40" s="36">
        <v>0</v>
      </c>
      <c r="Q40" s="38">
        <f t="shared" si="1"/>
        <v>1</v>
      </c>
    </row>
    <row r="41" spans="1:17" ht="26.4" x14ac:dyDescent="0.3">
      <c r="A41" s="33">
        <v>4</v>
      </c>
      <c r="B41" s="36" t="s">
        <v>43</v>
      </c>
      <c r="C41" s="21" t="s">
        <v>41</v>
      </c>
      <c r="D41" s="21" t="s">
        <v>56</v>
      </c>
      <c r="E41" s="21" t="s">
        <v>42</v>
      </c>
      <c r="F41" s="21" t="s">
        <v>12</v>
      </c>
      <c r="G41" s="36" t="s">
        <v>68</v>
      </c>
      <c r="H41" s="21" t="s">
        <v>63</v>
      </c>
      <c r="I41" s="21" t="s">
        <v>48</v>
      </c>
      <c r="J41" s="37">
        <v>44981</v>
      </c>
      <c r="K41" s="36">
        <v>4</v>
      </c>
      <c r="L41" s="36">
        <v>0</v>
      </c>
      <c r="M41" s="36">
        <v>1</v>
      </c>
      <c r="N41" s="36">
        <v>1</v>
      </c>
      <c r="O41" s="36">
        <v>1</v>
      </c>
      <c r="P41" s="36">
        <v>0</v>
      </c>
      <c r="Q41" s="38">
        <f t="shared" si="1"/>
        <v>1</v>
      </c>
    </row>
    <row r="42" spans="1:17" ht="52.8" x14ac:dyDescent="0.3">
      <c r="A42" s="33">
        <v>5</v>
      </c>
      <c r="B42" s="36" t="s">
        <v>69</v>
      </c>
      <c r="C42" s="21" t="s">
        <v>41</v>
      </c>
      <c r="D42" s="21" t="s">
        <v>55</v>
      </c>
      <c r="E42" s="21" t="s">
        <v>42</v>
      </c>
      <c r="F42" s="21" t="s">
        <v>24</v>
      </c>
      <c r="G42" s="36" t="s">
        <v>70</v>
      </c>
      <c r="H42" s="21" t="s">
        <v>63</v>
      </c>
      <c r="I42" s="21" t="s">
        <v>48</v>
      </c>
      <c r="J42" s="37">
        <v>44986</v>
      </c>
      <c r="K42" s="36">
        <v>4</v>
      </c>
      <c r="L42" s="36">
        <v>0</v>
      </c>
      <c r="M42" s="36">
        <v>1</v>
      </c>
      <c r="N42" s="36">
        <v>1</v>
      </c>
      <c r="O42" s="36">
        <v>1</v>
      </c>
      <c r="P42" s="36">
        <v>0</v>
      </c>
      <c r="Q42" s="38">
        <f t="shared" si="1"/>
        <v>1</v>
      </c>
    </row>
    <row r="43" spans="1:17" ht="52.8" x14ac:dyDescent="0.3">
      <c r="A43" s="33">
        <v>6</v>
      </c>
      <c r="B43" s="36" t="s">
        <v>69</v>
      </c>
      <c r="C43" s="21" t="s">
        <v>41</v>
      </c>
      <c r="D43" s="21" t="s">
        <v>55</v>
      </c>
      <c r="E43" s="21" t="s">
        <v>42</v>
      </c>
      <c r="F43" s="21" t="s">
        <v>21</v>
      </c>
      <c r="G43" s="36" t="s">
        <v>45</v>
      </c>
      <c r="H43" s="21" t="s">
        <v>63</v>
      </c>
      <c r="I43" s="21" t="s">
        <v>48</v>
      </c>
      <c r="J43" s="37">
        <v>44986</v>
      </c>
      <c r="K43" s="36">
        <v>4</v>
      </c>
      <c r="L43" s="36">
        <v>1</v>
      </c>
      <c r="M43" s="36">
        <v>0</v>
      </c>
      <c r="N43" s="36">
        <v>1</v>
      </c>
      <c r="O43" s="36">
        <v>1</v>
      </c>
      <c r="P43" s="36">
        <v>0</v>
      </c>
      <c r="Q43" s="38">
        <f t="shared" si="1"/>
        <v>1</v>
      </c>
    </row>
    <row r="44" spans="1:17" ht="52.8" x14ac:dyDescent="0.3">
      <c r="A44" s="33">
        <v>7</v>
      </c>
      <c r="B44" s="36" t="s">
        <v>69</v>
      </c>
      <c r="C44" s="36" t="s">
        <v>41</v>
      </c>
      <c r="D44" s="21" t="s">
        <v>55</v>
      </c>
      <c r="E44" s="21" t="s">
        <v>42</v>
      </c>
      <c r="F44" s="21" t="s">
        <v>21</v>
      </c>
      <c r="G44" s="39" t="s">
        <v>47</v>
      </c>
      <c r="H44" s="21" t="s">
        <v>63</v>
      </c>
      <c r="I44" s="21" t="s">
        <v>48</v>
      </c>
      <c r="J44" s="37">
        <v>44986</v>
      </c>
      <c r="K44" s="36">
        <v>4</v>
      </c>
      <c r="L44" s="36">
        <v>1</v>
      </c>
      <c r="M44" s="36">
        <v>0</v>
      </c>
      <c r="N44" s="36">
        <v>1</v>
      </c>
      <c r="O44" s="36">
        <v>1</v>
      </c>
      <c r="P44" s="36">
        <v>0</v>
      </c>
      <c r="Q44" s="38">
        <f t="shared" si="1"/>
        <v>1</v>
      </c>
    </row>
    <row r="45" spans="1:17" ht="26.4" x14ac:dyDescent="0.3">
      <c r="A45" s="33">
        <v>8</v>
      </c>
      <c r="B45" s="36" t="s">
        <v>71</v>
      </c>
      <c r="C45" s="36" t="s">
        <v>41</v>
      </c>
      <c r="D45" s="21" t="s">
        <v>60</v>
      </c>
      <c r="E45" s="21" t="s">
        <v>42</v>
      </c>
      <c r="F45" s="21" t="s">
        <v>21</v>
      </c>
      <c r="G45" s="39" t="s">
        <v>72</v>
      </c>
      <c r="H45" s="21" t="s">
        <v>63</v>
      </c>
      <c r="I45" s="21" t="s">
        <v>48</v>
      </c>
      <c r="J45" s="37">
        <v>45015</v>
      </c>
      <c r="K45" s="36">
        <v>3</v>
      </c>
      <c r="L45" s="36">
        <v>0</v>
      </c>
      <c r="M45" s="36">
        <v>1</v>
      </c>
      <c r="N45" s="36">
        <v>1</v>
      </c>
      <c r="O45" s="36">
        <v>1</v>
      </c>
      <c r="P45" s="36">
        <v>0</v>
      </c>
      <c r="Q45" s="38">
        <f t="shared" si="1"/>
        <v>1</v>
      </c>
    </row>
    <row r="46" spans="1:17" ht="39.6" x14ac:dyDescent="0.3">
      <c r="A46" s="33">
        <v>9</v>
      </c>
      <c r="B46" s="36" t="s">
        <v>71</v>
      </c>
      <c r="C46" s="36" t="s">
        <v>41</v>
      </c>
      <c r="D46" s="21" t="s">
        <v>60</v>
      </c>
      <c r="E46" s="21" t="s">
        <v>42</v>
      </c>
      <c r="F46" s="21" t="s">
        <v>23</v>
      </c>
      <c r="G46" s="39" t="s">
        <v>73</v>
      </c>
      <c r="H46" s="21" t="s">
        <v>63</v>
      </c>
      <c r="I46" s="21" t="s">
        <v>48</v>
      </c>
      <c r="J46" s="37">
        <v>45015</v>
      </c>
      <c r="K46" s="36">
        <v>3</v>
      </c>
      <c r="L46" s="36">
        <v>1</v>
      </c>
      <c r="M46" s="36">
        <v>0</v>
      </c>
      <c r="N46" s="36">
        <v>1</v>
      </c>
      <c r="O46" s="36">
        <v>1</v>
      </c>
      <c r="P46" s="36">
        <v>0</v>
      </c>
      <c r="Q46" s="38">
        <f t="shared" si="1"/>
        <v>1</v>
      </c>
    </row>
    <row r="47" spans="1:17" ht="26.4" x14ac:dyDescent="0.3">
      <c r="A47" s="33">
        <v>10</v>
      </c>
      <c r="B47" s="36" t="s">
        <v>71</v>
      </c>
      <c r="C47" s="36" t="s">
        <v>41</v>
      </c>
      <c r="D47" s="21" t="s">
        <v>60</v>
      </c>
      <c r="E47" s="21" t="s">
        <v>42</v>
      </c>
      <c r="F47" s="21" t="s">
        <v>21</v>
      </c>
      <c r="G47" s="36" t="s">
        <v>74</v>
      </c>
      <c r="H47" s="21" t="s">
        <v>63</v>
      </c>
      <c r="I47" s="21" t="s">
        <v>48</v>
      </c>
      <c r="J47" s="37">
        <v>45015</v>
      </c>
      <c r="K47" s="36">
        <v>3</v>
      </c>
      <c r="L47" s="36">
        <v>1</v>
      </c>
      <c r="M47" s="36">
        <v>0</v>
      </c>
      <c r="N47" s="36">
        <v>1</v>
      </c>
      <c r="O47" s="36">
        <v>1</v>
      </c>
      <c r="P47" s="36">
        <v>0</v>
      </c>
      <c r="Q47" s="38">
        <f t="shared" si="1"/>
        <v>1</v>
      </c>
    </row>
    <row r="48" spans="1:17" ht="26.4" x14ac:dyDescent="0.3">
      <c r="A48" s="33">
        <v>11</v>
      </c>
      <c r="B48" s="36" t="s">
        <v>44</v>
      </c>
      <c r="C48" s="36" t="s">
        <v>41</v>
      </c>
      <c r="D48" s="21" t="s">
        <v>56</v>
      </c>
      <c r="E48" s="21" t="s">
        <v>42</v>
      </c>
      <c r="F48" s="21" t="s">
        <v>21</v>
      </c>
      <c r="G48" s="36" t="s">
        <v>75</v>
      </c>
      <c r="H48" s="21" t="s">
        <v>63</v>
      </c>
      <c r="I48" s="21" t="s">
        <v>48</v>
      </c>
      <c r="J48" s="37">
        <v>45027</v>
      </c>
      <c r="K48" s="36">
        <v>9</v>
      </c>
      <c r="L48" s="36">
        <v>1</v>
      </c>
      <c r="M48" s="36">
        <v>2</v>
      </c>
      <c r="N48" s="36">
        <v>3</v>
      </c>
      <c r="O48" s="36">
        <v>3</v>
      </c>
      <c r="P48" s="36">
        <v>0</v>
      </c>
      <c r="Q48" s="38">
        <f t="shared" si="1"/>
        <v>1</v>
      </c>
    </row>
    <row r="49" spans="1:59" ht="39.6" x14ac:dyDescent="0.3">
      <c r="A49" s="33">
        <v>12</v>
      </c>
      <c r="B49" s="36" t="s">
        <v>76</v>
      </c>
      <c r="C49" s="36" t="s">
        <v>41</v>
      </c>
      <c r="D49" s="21" t="s">
        <v>57</v>
      </c>
      <c r="E49" s="21" t="s">
        <v>42</v>
      </c>
      <c r="F49" s="21" t="s">
        <v>21</v>
      </c>
      <c r="G49" s="36" t="s">
        <v>75</v>
      </c>
      <c r="H49" s="21" t="s">
        <v>63</v>
      </c>
      <c r="I49" s="21" t="s">
        <v>48</v>
      </c>
      <c r="J49" s="37">
        <v>45027</v>
      </c>
      <c r="K49" s="36">
        <v>12</v>
      </c>
      <c r="L49" s="36">
        <v>1</v>
      </c>
      <c r="M49" s="36">
        <v>2</v>
      </c>
      <c r="N49" s="36">
        <v>3</v>
      </c>
      <c r="O49" s="36">
        <v>3</v>
      </c>
      <c r="P49" s="36">
        <v>0</v>
      </c>
      <c r="Q49" s="38">
        <f t="shared" si="1"/>
        <v>1</v>
      </c>
    </row>
    <row r="50" spans="1:59" ht="26.4" x14ac:dyDescent="0.3">
      <c r="A50" s="33">
        <v>13</v>
      </c>
      <c r="B50" s="36" t="s">
        <v>77</v>
      </c>
      <c r="C50" s="36" t="s">
        <v>41</v>
      </c>
      <c r="D50" s="21" t="s">
        <v>56</v>
      </c>
      <c r="E50" s="36" t="s">
        <v>42</v>
      </c>
      <c r="F50" s="21" t="s">
        <v>21</v>
      </c>
      <c r="G50" s="36" t="s">
        <v>78</v>
      </c>
      <c r="H50" s="21" t="s">
        <v>63</v>
      </c>
      <c r="I50" s="21" t="s">
        <v>48</v>
      </c>
      <c r="J50" s="37">
        <v>45040</v>
      </c>
      <c r="K50" s="36">
        <v>12</v>
      </c>
      <c r="L50" s="36">
        <v>2</v>
      </c>
      <c r="M50" s="36">
        <v>1</v>
      </c>
      <c r="N50" s="36">
        <v>3</v>
      </c>
      <c r="O50" s="36">
        <v>3</v>
      </c>
      <c r="P50" s="36">
        <v>0</v>
      </c>
      <c r="Q50" s="38">
        <f t="shared" si="1"/>
        <v>1</v>
      </c>
    </row>
    <row r="51" spans="1:59" ht="39.6" x14ac:dyDescent="0.3">
      <c r="A51" s="33">
        <v>14</v>
      </c>
      <c r="B51" s="36" t="s">
        <v>76</v>
      </c>
      <c r="C51" s="36" t="s">
        <v>41</v>
      </c>
      <c r="D51" s="21" t="s">
        <v>57</v>
      </c>
      <c r="E51" s="36" t="s">
        <v>42</v>
      </c>
      <c r="F51" s="21" t="s">
        <v>24</v>
      </c>
      <c r="G51" s="36" t="s">
        <v>79</v>
      </c>
      <c r="H51" s="21" t="s">
        <v>63</v>
      </c>
      <c r="I51" s="21" t="s">
        <v>48</v>
      </c>
      <c r="J51" s="37">
        <v>45057</v>
      </c>
      <c r="K51" s="36">
        <v>4</v>
      </c>
      <c r="L51" s="36">
        <v>1</v>
      </c>
      <c r="M51" s="36">
        <v>0</v>
      </c>
      <c r="N51" s="36">
        <v>1</v>
      </c>
      <c r="O51" s="36">
        <v>1</v>
      </c>
      <c r="P51" s="36">
        <v>0</v>
      </c>
      <c r="Q51" s="38">
        <f t="shared" si="1"/>
        <v>1</v>
      </c>
    </row>
    <row r="52" spans="1:59" ht="39.6" x14ac:dyDescent="0.3">
      <c r="A52" s="33">
        <v>15</v>
      </c>
      <c r="B52" s="36" t="s">
        <v>76</v>
      </c>
      <c r="C52" s="36" t="s">
        <v>41</v>
      </c>
      <c r="D52" s="21" t="s">
        <v>57</v>
      </c>
      <c r="E52" s="36" t="s">
        <v>42</v>
      </c>
      <c r="F52" s="21" t="s">
        <v>21</v>
      </c>
      <c r="G52" s="36" t="s">
        <v>80</v>
      </c>
      <c r="H52" s="21" t="s">
        <v>63</v>
      </c>
      <c r="I52" s="21" t="s">
        <v>48</v>
      </c>
      <c r="J52" s="37">
        <v>45057</v>
      </c>
      <c r="K52" s="36">
        <v>4</v>
      </c>
      <c r="L52" s="36">
        <v>1</v>
      </c>
      <c r="M52" s="36">
        <v>0</v>
      </c>
      <c r="N52" s="36">
        <v>1</v>
      </c>
      <c r="O52" s="36">
        <v>1</v>
      </c>
      <c r="P52" s="36">
        <v>0</v>
      </c>
      <c r="Q52" s="38">
        <f t="shared" si="1"/>
        <v>1</v>
      </c>
    </row>
    <row r="53" spans="1:59" ht="39.6" x14ac:dyDescent="0.3">
      <c r="A53" s="33">
        <v>16</v>
      </c>
      <c r="B53" s="36" t="s">
        <v>76</v>
      </c>
      <c r="C53" s="36" t="s">
        <v>41</v>
      </c>
      <c r="D53" s="21" t="s">
        <v>57</v>
      </c>
      <c r="E53" s="36" t="s">
        <v>42</v>
      </c>
      <c r="F53" s="21" t="s">
        <v>12</v>
      </c>
      <c r="G53" s="36" t="s">
        <v>81</v>
      </c>
      <c r="H53" s="21" t="s">
        <v>63</v>
      </c>
      <c r="I53" s="21" t="s">
        <v>48</v>
      </c>
      <c r="J53" s="37">
        <v>45060</v>
      </c>
      <c r="K53" s="36">
        <v>164</v>
      </c>
      <c r="L53" s="36">
        <v>24</v>
      </c>
      <c r="M53" s="36">
        <v>17</v>
      </c>
      <c r="N53" s="36">
        <v>41</v>
      </c>
      <c r="O53" s="36">
        <v>41</v>
      </c>
      <c r="P53" s="36">
        <v>0</v>
      </c>
      <c r="Q53" s="38">
        <f t="shared" si="1"/>
        <v>1</v>
      </c>
    </row>
    <row r="54" spans="1:59" ht="39.6" x14ac:dyDescent="0.3">
      <c r="A54" s="33">
        <v>17</v>
      </c>
      <c r="B54" s="36" t="s">
        <v>71</v>
      </c>
      <c r="C54" s="36" t="s">
        <v>41</v>
      </c>
      <c r="D54" s="21" t="s">
        <v>60</v>
      </c>
      <c r="E54" s="36" t="s">
        <v>42</v>
      </c>
      <c r="F54" s="21" t="s">
        <v>12</v>
      </c>
      <c r="G54" s="36" t="s">
        <v>62</v>
      </c>
      <c r="H54" s="21" t="s">
        <v>63</v>
      </c>
      <c r="I54" s="21" t="s">
        <v>48</v>
      </c>
      <c r="J54" s="37" t="s">
        <v>82</v>
      </c>
      <c r="K54" s="36">
        <v>24</v>
      </c>
      <c r="L54" s="36">
        <v>1</v>
      </c>
      <c r="M54" s="36">
        <v>7</v>
      </c>
      <c r="N54" s="36">
        <v>8</v>
      </c>
      <c r="O54" s="36">
        <v>8</v>
      </c>
      <c r="P54" s="36">
        <v>0</v>
      </c>
      <c r="Q54" s="38">
        <f t="shared" si="1"/>
        <v>1</v>
      </c>
    </row>
    <row r="55" spans="1:59" ht="52.8" x14ac:dyDescent="0.3">
      <c r="A55" s="33">
        <v>18</v>
      </c>
      <c r="B55" s="36" t="s">
        <v>46</v>
      </c>
      <c r="C55" s="36" t="s">
        <v>41</v>
      </c>
      <c r="D55" s="21" t="s">
        <v>55</v>
      </c>
      <c r="E55" s="36" t="s">
        <v>42</v>
      </c>
      <c r="F55" s="21" t="s">
        <v>21</v>
      </c>
      <c r="G55" s="36" t="s">
        <v>83</v>
      </c>
      <c r="H55" s="21" t="s">
        <v>63</v>
      </c>
      <c r="I55" s="21" t="s">
        <v>48</v>
      </c>
      <c r="J55" s="37">
        <v>45102</v>
      </c>
      <c r="K55" s="36">
        <v>4</v>
      </c>
      <c r="L55" s="36">
        <v>1</v>
      </c>
      <c r="M55" s="36">
        <v>0</v>
      </c>
      <c r="N55" s="36">
        <v>1</v>
      </c>
      <c r="O55" s="36">
        <v>1</v>
      </c>
      <c r="P55" s="36">
        <v>0</v>
      </c>
      <c r="Q55" s="38">
        <f t="shared" si="1"/>
        <v>1</v>
      </c>
    </row>
    <row r="56" spans="1:59" ht="52.8" x14ac:dyDescent="0.3">
      <c r="A56" s="33">
        <v>19</v>
      </c>
      <c r="B56" s="36" t="s">
        <v>50</v>
      </c>
      <c r="C56" s="36" t="s">
        <v>49</v>
      </c>
      <c r="D56" s="21" t="s">
        <v>53</v>
      </c>
      <c r="E56" s="36" t="s">
        <v>42</v>
      </c>
      <c r="F56" s="21" t="s">
        <v>22</v>
      </c>
      <c r="G56" s="36" t="s">
        <v>84</v>
      </c>
      <c r="H56" s="21" t="s">
        <v>63</v>
      </c>
      <c r="I56" s="21" t="s">
        <v>48</v>
      </c>
      <c r="J56" s="37">
        <v>45017</v>
      </c>
      <c r="K56" s="36">
        <v>12</v>
      </c>
      <c r="L56" s="36">
        <v>0</v>
      </c>
      <c r="M56" s="36">
        <v>6</v>
      </c>
      <c r="N56" s="36">
        <v>6</v>
      </c>
      <c r="O56" s="36">
        <v>6</v>
      </c>
      <c r="P56" s="36">
        <v>0</v>
      </c>
      <c r="Q56" s="38">
        <f t="shared" si="1"/>
        <v>1</v>
      </c>
    </row>
    <row r="57" spans="1:59" ht="52.8" x14ac:dyDescent="0.3">
      <c r="A57" s="33">
        <v>20</v>
      </c>
      <c r="B57" s="36" t="s">
        <v>50</v>
      </c>
      <c r="C57" s="36" t="s">
        <v>49</v>
      </c>
      <c r="D57" s="21" t="s">
        <v>53</v>
      </c>
      <c r="E57" s="36" t="s">
        <v>42</v>
      </c>
      <c r="F57" s="21" t="s">
        <v>12</v>
      </c>
      <c r="G57" s="36" t="s">
        <v>61</v>
      </c>
      <c r="H57" s="21" t="s">
        <v>63</v>
      </c>
      <c r="I57" s="21" t="s">
        <v>48</v>
      </c>
      <c r="J57" s="37">
        <v>45086</v>
      </c>
      <c r="K57" s="36">
        <v>32</v>
      </c>
      <c r="L57" s="36">
        <v>2</v>
      </c>
      <c r="M57" s="36">
        <v>14</v>
      </c>
      <c r="N57" s="36">
        <v>16</v>
      </c>
      <c r="O57" s="36">
        <v>16</v>
      </c>
      <c r="P57" s="36">
        <v>0</v>
      </c>
      <c r="Q57" s="38">
        <f t="shared" si="1"/>
        <v>1</v>
      </c>
    </row>
    <row r="58" spans="1:59" ht="52.8" x14ac:dyDescent="0.3">
      <c r="A58" s="33">
        <v>21</v>
      </c>
      <c r="B58" s="36" t="s">
        <v>50</v>
      </c>
      <c r="C58" s="36" t="s">
        <v>49</v>
      </c>
      <c r="D58" s="21" t="s">
        <v>53</v>
      </c>
      <c r="E58" s="36" t="s">
        <v>42</v>
      </c>
      <c r="F58" s="21" t="s">
        <v>22</v>
      </c>
      <c r="G58" s="36" t="s">
        <v>98</v>
      </c>
      <c r="H58" s="21" t="s">
        <v>63</v>
      </c>
      <c r="I58" s="21" t="s">
        <v>48</v>
      </c>
      <c r="J58" s="37">
        <v>45098</v>
      </c>
      <c r="K58" s="36">
        <v>20</v>
      </c>
      <c r="L58" s="36">
        <v>1</v>
      </c>
      <c r="M58" s="36">
        <v>9</v>
      </c>
      <c r="N58" s="36">
        <v>10</v>
      </c>
      <c r="O58" s="36">
        <v>10</v>
      </c>
      <c r="P58" s="36">
        <v>0</v>
      </c>
      <c r="Q58" s="38">
        <f t="shared" si="1"/>
        <v>1</v>
      </c>
    </row>
    <row r="59" spans="1:59" s="47" customFormat="1" ht="52.8" x14ac:dyDescent="0.3">
      <c r="A59" s="33">
        <v>22</v>
      </c>
      <c r="B59" s="44" t="s">
        <v>85</v>
      </c>
      <c r="C59" s="44" t="s">
        <v>85</v>
      </c>
      <c r="D59" s="12" t="s">
        <v>57</v>
      </c>
      <c r="E59" s="44" t="s">
        <v>42</v>
      </c>
      <c r="F59" s="12" t="s">
        <v>22</v>
      </c>
      <c r="G59" s="44" t="s">
        <v>87</v>
      </c>
      <c r="H59" s="12" t="s">
        <v>63</v>
      </c>
      <c r="I59" s="12" t="s">
        <v>48</v>
      </c>
      <c r="J59" s="45">
        <v>45017</v>
      </c>
      <c r="K59" s="44">
        <v>12</v>
      </c>
      <c r="L59" s="44">
        <v>6</v>
      </c>
      <c r="M59" s="44">
        <v>0</v>
      </c>
      <c r="N59" s="44">
        <v>6</v>
      </c>
      <c r="O59" s="44">
        <v>5</v>
      </c>
      <c r="P59" s="44">
        <v>1</v>
      </c>
      <c r="Q59" s="46">
        <f t="shared" si="1"/>
        <v>0.83333333333333337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</row>
    <row r="60" spans="1:59" s="47" customFormat="1" ht="39.6" x14ac:dyDescent="0.3">
      <c r="A60" s="33">
        <v>23</v>
      </c>
      <c r="B60" s="44" t="s">
        <v>85</v>
      </c>
      <c r="C60" s="44" t="s">
        <v>85</v>
      </c>
      <c r="D60" s="12" t="s">
        <v>57</v>
      </c>
      <c r="E60" s="44" t="s">
        <v>42</v>
      </c>
      <c r="F60" s="12" t="s">
        <v>12</v>
      </c>
      <c r="G60" s="44" t="s">
        <v>81</v>
      </c>
      <c r="H60" s="12" t="s">
        <v>63</v>
      </c>
      <c r="I60" s="12" t="s">
        <v>48</v>
      </c>
      <c r="J60" s="45">
        <v>45059</v>
      </c>
      <c r="K60" s="44">
        <v>42</v>
      </c>
      <c r="L60" s="44">
        <v>7</v>
      </c>
      <c r="M60" s="44">
        <v>14</v>
      </c>
      <c r="N60" s="44">
        <v>21</v>
      </c>
      <c r="O60" s="44">
        <v>13</v>
      </c>
      <c r="P60" s="44">
        <v>8</v>
      </c>
      <c r="Q60" s="46">
        <f t="shared" si="1"/>
        <v>0.61904761904761907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1" spans="1:59" s="47" customFormat="1" ht="39.6" x14ac:dyDescent="0.3">
      <c r="A61" s="33">
        <v>24</v>
      </c>
      <c r="B61" s="44" t="s">
        <v>85</v>
      </c>
      <c r="C61" s="44" t="s">
        <v>85</v>
      </c>
      <c r="D61" s="12" t="s">
        <v>57</v>
      </c>
      <c r="E61" s="44" t="s">
        <v>42</v>
      </c>
      <c r="F61" s="12" t="s">
        <v>12</v>
      </c>
      <c r="G61" s="44" t="s">
        <v>81</v>
      </c>
      <c r="H61" s="12" t="s">
        <v>63</v>
      </c>
      <c r="I61" s="12" t="s">
        <v>48</v>
      </c>
      <c r="J61" s="45">
        <v>45066</v>
      </c>
      <c r="K61" s="44">
        <v>42</v>
      </c>
      <c r="L61" s="44">
        <v>14</v>
      </c>
      <c r="M61" s="44">
        <v>7</v>
      </c>
      <c r="N61" s="44">
        <v>21</v>
      </c>
      <c r="O61" s="36">
        <v>18</v>
      </c>
      <c r="P61" s="36">
        <v>3</v>
      </c>
      <c r="Q61" s="46">
        <f t="shared" si="1"/>
        <v>0.8571428571428571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</row>
    <row r="62" spans="1:59" ht="92.4" x14ac:dyDescent="0.3">
      <c r="A62" s="33">
        <v>25</v>
      </c>
      <c r="B62" s="36" t="s">
        <v>86</v>
      </c>
      <c r="C62" s="36" t="s">
        <v>88</v>
      </c>
      <c r="D62" s="21" t="s">
        <v>54</v>
      </c>
      <c r="E62" s="36" t="s">
        <v>42</v>
      </c>
      <c r="F62" s="21" t="s">
        <v>12</v>
      </c>
      <c r="G62" s="36" t="s">
        <v>89</v>
      </c>
      <c r="H62" s="21" t="s">
        <v>63</v>
      </c>
      <c r="I62" s="21" t="s">
        <v>48</v>
      </c>
      <c r="J62" s="37">
        <v>45096</v>
      </c>
      <c r="K62" s="36">
        <v>135</v>
      </c>
      <c r="L62" s="36">
        <v>2</v>
      </c>
      <c r="M62" s="36">
        <v>43</v>
      </c>
      <c r="N62" s="36">
        <v>45</v>
      </c>
      <c r="O62" s="36">
        <v>43</v>
      </c>
      <c r="P62" s="36">
        <v>2</v>
      </c>
      <c r="Q62" s="46">
        <f t="shared" si="1"/>
        <v>0.9555555555555556</v>
      </c>
    </row>
    <row r="63" spans="1:59" ht="92.4" x14ac:dyDescent="0.3">
      <c r="A63" s="33">
        <v>26</v>
      </c>
      <c r="B63" s="36" t="s">
        <v>86</v>
      </c>
      <c r="C63" s="36" t="s">
        <v>88</v>
      </c>
      <c r="D63" s="21" t="s">
        <v>54</v>
      </c>
      <c r="E63" s="36" t="s">
        <v>42</v>
      </c>
      <c r="F63" s="21" t="s">
        <v>12</v>
      </c>
      <c r="G63" s="36" t="s">
        <v>90</v>
      </c>
      <c r="H63" s="21" t="s">
        <v>63</v>
      </c>
      <c r="I63" s="21" t="s">
        <v>48</v>
      </c>
      <c r="J63" s="37">
        <v>45080</v>
      </c>
      <c r="K63" s="36">
        <v>21</v>
      </c>
      <c r="L63" s="36">
        <v>1</v>
      </c>
      <c r="M63" s="36">
        <v>6</v>
      </c>
      <c r="N63" s="36">
        <v>7</v>
      </c>
      <c r="O63" s="36">
        <v>7</v>
      </c>
      <c r="P63" s="36">
        <v>0</v>
      </c>
      <c r="Q63" s="46">
        <f t="shared" si="1"/>
        <v>1</v>
      </c>
    </row>
    <row r="64" spans="1:59" ht="92.4" x14ac:dyDescent="0.3">
      <c r="A64" s="33">
        <v>27</v>
      </c>
      <c r="B64" s="36" t="s">
        <v>86</v>
      </c>
      <c r="C64" s="36" t="s">
        <v>88</v>
      </c>
      <c r="D64" s="21" t="s">
        <v>54</v>
      </c>
      <c r="E64" s="36" t="s">
        <v>42</v>
      </c>
      <c r="F64" s="21" t="s">
        <v>12</v>
      </c>
      <c r="G64" s="36" t="s">
        <v>91</v>
      </c>
      <c r="H64" s="21" t="s">
        <v>63</v>
      </c>
      <c r="I64" s="21" t="s">
        <v>48</v>
      </c>
      <c r="J64" s="37">
        <v>45080</v>
      </c>
      <c r="K64" s="36">
        <v>57</v>
      </c>
      <c r="L64" s="36">
        <v>6</v>
      </c>
      <c r="M64" s="36">
        <v>13</v>
      </c>
      <c r="N64" s="36">
        <v>19</v>
      </c>
      <c r="O64" s="36">
        <v>18</v>
      </c>
      <c r="P64" s="36">
        <v>1</v>
      </c>
      <c r="Q64" s="46">
        <f t="shared" si="1"/>
        <v>0.94736842105263153</v>
      </c>
    </row>
    <row r="65" spans="1:17" ht="39.6" x14ac:dyDescent="0.3">
      <c r="A65" s="33">
        <v>28</v>
      </c>
      <c r="B65" s="36" t="s">
        <v>92</v>
      </c>
      <c r="C65" s="36" t="s">
        <v>93</v>
      </c>
      <c r="D65" s="21" t="s">
        <v>53</v>
      </c>
      <c r="E65" s="36" t="s">
        <v>97</v>
      </c>
      <c r="F65" s="21" t="s">
        <v>13</v>
      </c>
      <c r="G65" s="36" t="s">
        <v>94</v>
      </c>
      <c r="H65" s="21" t="s">
        <v>63</v>
      </c>
      <c r="I65" s="21" t="s">
        <v>48</v>
      </c>
      <c r="J65" s="37">
        <v>45017</v>
      </c>
      <c r="K65" s="36">
        <v>64</v>
      </c>
      <c r="L65" s="36">
        <v>12</v>
      </c>
      <c r="M65" s="36">
        <v>20</v>
      </c>
      <c r="N65" s="36">
        <v>32</v>
      </c>
      <c r="O65" s="36">
        <v>31</v>
      </c>
      <c r="P65" s="36">
        <v>1</v>
      </c>
      <c r="Q65" s="46">
        <f t="shared" si="1"/>
        <v>0.96875</v>
      </c>
    </row>
    <row r="66" spans="1:17" ht="39.6" x14ac:dyDescent="0.3">
      <c r="A66" s="33">
        <v>29</v>
      </c>
      <c r="B66" s="36" t="s">
        <v>92</v>
      </c>
      <c r="C66" s="36" t="s">
        <v>93</v>
      </c>
      <c r="D66" s="21" t="s">
        <v>53</v>
      </c>
      <c r="E66" s="36" t="s">
        <v>97</v>
      </c>
      <c r="F66" s="21" t="s">
        <v>13</v>
      </c>
      <c r="G66" s="36" t="s">
        <v>94</v>
      </c>
      <c r="H66" s="21" t="s">
        <v>63</v>
      </c>
      <c r="I66" s="21" t="s">
        <v>48</v>
      </c>
      <c r="J66" s="37">
        <v>45066</v>
      </c>
      <c r="K66" s="36">
        <v>62</v>
      </c>
      <c r="L66" s="36">
        <v>6</v>
      </c>
      <c r="M66" s="36">
        <v>25</v>
      </c>
      <c r="N66" s="36">
        <v>31</v>
      </c>
      <c r="O66" s="36">
        <v>31</v>
      </c>
      <c r="P66" s="36">
        <v>0</v>
      </c>
      <c r="Q66" s="46">
        <f t="shared" si="1"/>
        <v>1</v>
      </c>
    </row>
    <row r="67" spans="1:17" ht="39.6" x14ac:dyDescent="0.3">
      <c r="A67" s="33">
        <v>30</v>
      </c>
      <c r="B67" s="36" t="s">
        <v>95</v>
      </c>
      <c r="C67" s="36" t="s">
        <v>93</v>
      </c>
      <c r="D67" s="21" t="s">
        <v>53</v>
      </c>
      <c r="E67" s="36" t="s">
        <v>97</v>
      </c>
      <c r="F67" s="21" t="s">
        <v>13</v>
      </c>
      <c r="G67" s="36" t="s">
        <v>94</v>
      </c>
      <c r="H67" s="21" t="s">
        <v>63</v>
      </c>
      <c r="I67" s="21" t="s">
        <v>48</v>
      </c>
      <c r="J67" s="37">
        <v>45059</v>
      </c>
      <c r="K67" s="36">
        <v>62</v>
      </c>
      <c r="L67" s="36">
        <v>10</v>
      </c>
      <c r="M67" s="36">
        <v>20</v>
      </c>
      <c r="N67" s="36">
        <v>30</v>
      </c>
      <c r="O67" s="36">
        <v>30</v>
      </c>
      <c r="P67" s="36">
        <v>0</v>
      </c>
      <c r="Q67" s="46">
        <f t="shared" si="1"/>
        <v>1</v>
      </c>
    </row>
    <row r="68" spans="1:17" ht="39.6" x14ac:dyDescent="0.3">
      <c r="A68" s="33">
        <v>31</v>
      </c>
      <c r="B68" s="36" t="s">
        <v>95</v>
      </c>
      <c r="C68" s="36" t="s">
        <v>93</v>
      </c>
      <c r="D68" s="21" t="s">
        <v>53</v>
      </c>
      <c r="E68" s="36" t="s">
        <v>97</v>
      </c>
      <c r="F68" s="21" t="s">
        <v>13</v>
      </c>
      <c r="G68" s="36" t="s">
        <v>94</v>
      </c>
      <c r="H68" s="21" t="s">
        <v>63</v>
      </c>
      <c r="I68" s="21" t="s">
        <v>48</v>
      </c>
      <c r="J68" s="37">
        <v>45101</v>
      </c>
      <c r="K68" s="36">
        <v>62</v>
      </c>
      <c r="L68" s="36">
        <v>6</v>
      </c>
      <c r="M68" s="36">
        <v>25</v>
      </c>
      <c r="N68" s="36">
        <v>31</v>
      </c>
      <c r="O68" s="36">
        <v>30</v>
      </c>
      <c r="P68" s="36">
        <v>1</v>
      </c>
      <c r="Q68" s="46">
        <f t="shared" si="1"/>
        <v>0.967741935483871</v>
      </c>
    </row>
    <row r="69" spans="1:17" ht="40.200000000000003" thickBot="1" x14ac:dyDescent="0.35">
      <c r="A69" s="48">
        <v>32</v>
      </c>
      <c r="B69" s="49" t="s">
        <v>96</v>
      </c>
      <c r="C69" s="49" t="s">
        <v>93</v>
      </c>
      <c r="D69" s="49" t="s">
        <v>53</v>
      </c>
      <c r="E69" s="49" t="s">
        <v>97</v>
      </c>
      <c r="F69" s="49" t="s">
        <v>13</v>
      </c>
      <c r="G69" s="49" t="s">
        <v>94</v>
      </c>
      <c r="H69" s="49" t="s">
        <v>63</v>
      </c>
      <c r="I69" s="49" t="s">
        <v>48</v>
      </c>
      <c r="J69" s="50">
        <v>45094</v>
      </c>
      <c r="K69" s="49">
        <v>60</v>
      </c>
      <c r="L69" s="49">
        <v>11</v>
      </c>
      <c r="M69" s="49">
        <v>19</v>
      </c>
      <c r="N69" s="49">
        <v>30</v>
      </c>
      <c r="O69" s="49">
        <v>30</v>
      </c>
      <c r="P69" s="49">
        <v>0</v>
      </c>
      <c r="Q69" s="51">
        <f t="shared" si="1"/>
        <v>1</v>
      </c>
    </row>
    <row r="70" spans="1:17" ht="13.8" thickBot="1" x14ac:dyDescent="0.35">
      <c r="A70" s="52" t="s">
        <v>20</v>
      </c>
      <c r="B70" s="53"/>
      <c r="C70" s="53"/>
      <c r="D70" s="53"/>
      <c r="E70" s="53"/>
      <c r="F70" s="53"/>
      <c r="G70" s="53"/>
      <c r="H70" s="53"/>
      <c r="I70" s="53"/>
      <c r="J70" s="54"/>
      <c r="K70" s="53">
        <f>SUM(K20:K69)</f>
        <v>1360</v>
      </c>
      <c r="L70" s="53">
        <f t="shared" ref="L70:P70" si="2">SUM(L20:L69)</f>
        <v>174</v>
      </c>
      <c r="M70" s="53">
        <f t="shared" si="2"/>
        <v>321</v>
      </c>
      <c r="N70" s="53">
        <f t="shared" si="2"/>
        <v>495</v>
      </c>
      <c r="O70" s="53">
        <f t="shared" si="2"/>
        <v>473</v>
      </c>
      <c r="P70" s="53">
        <f t="shared" si="2"/>
        <v>22</v>
      </c>
      <c r="Q70" s="55">
        <f>O70/N70</f>
        <v>0.9555555555555556</v>
      </c>
    </row>
    <row r="71" spans="1:17" s="60" customFormat="1" x14ac:dyDescent="0.3">
      <c r="A71" s="56"/>
      <c r="B71" s="57"/>
      <c r="C71" s="57"/>
      <c r="D71" s="57"/>
      <c r="E71" s="57"/>
      <c r="F71" s="57"/>
      <c r="G71" s="57"/>
      <c r="H71" s="57"/>
      <c r="I71" s="57"/>
      <c r="J71" s="58"/>
      <c r="K71" s="57"/>
      <c r="L71" s="57"/>
      <c r="M71" s="57"/>
      <c r="N71" s="57"/>
      <c r="O71" s="57"/>
      <c r="P71" s="57"/>
      <c r="Q71" s="59"/>
    </row>
    <row r="72" spans="1:17" x14ac:dyDescent="0.3">
      <c r="B72" s="61"/>
      <c r="C72" s="4" t="s">
        <v>0</v>
      </c>
    </row>
    <row r="73" spans="1:17" x14ac:dyDescent="0.3">
      <c r="C73" s="4" t="s">
        <v>0</v>
      </c>
    </row>
    <row r="74" spans="1:17" x14ac:dyDescent="0.3">
      <c r="C74" s="4" t="s">
        <v>0</v>
      </c>
      <c r="O74" s="4" t="s">
        <v>0</v>
      </c>
    </row>
    <row r="75" spans="1:17" x14ac:dyDescent="0.3">
      <c r="C75" s="4" t="s">
        <v>0</v>
      </c>
    </row>
    <row r="77" spans="1:17" x14ac:dyDescent="0.3">
      <c r="C77" s="4" t="s">
        <v>0</v>
      </c>
    </row>
    <row r="78" spans="1:17" x14ac:dyDescent="0.3">
      <c r="C78" s="4" t="s">
        <v>0</v>
      </c>
    </row>
    <row r="79" spans="1:17" x14ac:dyDescent="0.3">
      <c r="C79" s="4" t="s">
        <v>0</v>
      </c>
    </row>
  </sheetData>
  <sheetProtection algorithmName="SHA-512" hashValue="haHyHCdI8KQSkxWY5ctqOIUL5z6FcT9YRGr5dq6SkDLkBl1kmqcAO14fXUnlC8/3INXTRV5TsHpZK9YpKvryNw==" saltValue="fJOc3FY9gFM1ghVXKlm0iQ==" spinCount="100000" sheet="1" objects="1" scenarios="1"/>
  <mergeCells count="7">
    <mergeCell ref="A17:C17"/>
    <mergeCell ref="D1:F1"/>
    <mergeCell ref="H12:I13"/>
    <mergeCell ref="J12:K12"/>
    <mergeCell ref="J13:K13"/>
    <mergeCell ref="H11:L11"/>
    <mergeCell ref="A9:D9"/>
  </mergeCells>
  <conditionalFormatting sqref="N38:N70">
    <cfRule type="cellIs" dxfId="1" priority="1" operator="notEqual">
      <formula>$O38+$P38</formula>
    </cfRule>
    <cfRule type="cellIs" dxfId="0" priority="2" operator="notEqual">
      <formula>$L38+$M38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7B55BF-46CE-4EA1-A220-5DE8456CBB38}">
          <x14:formula1>
            <xm:f>Hoja2!$A$3:$A$11</xm:f>
          </x14:formula1>
          <xm:sqref>D38:D69</xm:sqref>
        </x14:dataValidation>
        <x14:dataValidation type="list" allowBlank="1" showInputMessage="1" showErrorMessage="1" xr:uid="{00000000-0002-0000-0000-000000000000}">
          <x14:formula1>
            <xm:f>Hoja1!$A$3:$A$11</xm:f>
          </x14:formula1>
          <xm:sqref>F38:F71</xm:sqref>
        </x14:dataValidation>
        <x14:dataValidation type="list" allowBlank="1" showInputMessage="1" showErrorMessage="1" xr:uid="{E16EB76A-40FC-46C4-A5A7-57D31D68D3CC}">
          <x14:formula1>
            <xm:f>'D:\Users\Administrativo\Documents\DPE\Comunicado\certificaciones\[XVIII_CERTIFICACIONES jul-dic 2022.xlsx]Hoja2'!#REF!</xm:f>
          </x14:formula1>
          <xm:sqref>D20:D37</xm:sqref>
        </x14:dataValidation>
        <x14:dataValidation type="list" allowBlank="1" showInputMessage="1" showErrorMessage="1" xr:uid="{3CA228A2-0C53-4552-854B-1111B71589E2}">
          <x14:formula1>
            <xm:f>'D:\Users\Administrativo\Documents\DPE\Comunicado\certificaciones\[XVIII_CERTIFICACIONES jul-dic 2022.xlsx]Hoja1'!#REF!</xm:f>
          </x14:formula1>
          <xm:sqref>F20:F37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E10C-F02C-4D1A-B35D-8E8D7353A6E8}">
  <dimension ref="A3:A11"/>
  <sheetViews>
    <sheetView workbookViewId="0">
      <selection activeCell="A4" sqref="A4"/>
    </sheetView>
  </sheetViews>
  <sheetFormatPr baseColWidth="10" defaultRowHeight="14.4" x14ac:dyDescent="0.3"/>
  <cols>
    <col min="1" max="1" width="48.44140625" customWidth="1"/>
  </cols>
  <sheetData>
    <row r="3" spans="1:1" x14ac:dyDescent="0.3">
      <c r="A3" s="1" t="s">
        <v>52</v>
      </c>
    </row>
    <row r="4" spans="1:1" x14ac:dyDescent="0.3">
      <c r="A4" s="2" t="s">
        <v>53</v>
      </c>
    </row>
    <row r="5" spans="1:1" x14ac:dyDescent="0.3">
      <c r="A5" s="1" t="s">
        <v>54</v>
      </c>
    </row>
    <row r="6" spans="1:1" x14ac:dyDescent="0.3">
      <c r="A6" s="2" t="s">
        <v>55</v>
      </c>
    </row>
    <row r="7" spans="1:1" x14ac:dyDescent="0.3">
      <c r="A7" s="1" t="s">
        <v>56</v>
      </c>
    </row>
    <row r="8" spans="1:1" x14ac:dyDescent="0.3">
      <c r="A8" s="2" t="s">
        <v>57</v>
      </c>
    </row>
    <row r="9" spans="1:1" x14ac:dyDescent="0.3">
      <c r="A9" s="1" t="s">
        <v>58</v>
      </c>
    </row>
    <row r="10" spans="1:1" x14ac:dyDescent="0.3">
      <c r="A10" s="2" t="s">
        <v>59</v>
      </c>
    </row>
    <row r="11" spans="1:1" x14ac:dyDescent="0.3">
      <c r="A11" s="1" t="s">
        <v>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1"/>
  <sheetViews>
    <sheetView workbookViewId="0">
      <selection activeCell="A12" sqref="A12"/>
    </sheetView>
  </sheetViews>
  <sheetFormatPr baseColWidth="10" defaultRowHeight="14.4" x14ac:dyDescent="0.3"/>
  <cols>
    <col min="1" max="1" width="42.88671875" customWidth="1"/>
  </cols>
  <sheetData>
    <row r="2" spans="1:1" x14ac:dyDescent="0.3">
      <c r="A2" t="s">
        <v>5</v>
      </c>
    </row>
    <row r="3" spans="1:1" x14ac:dyDescent="0.3">
      <c r="A3" t="s">
        <v>27</v>
      </c>
    </row>
    <row r="4" spans="1:1" x14ac:dyDescent="0.3">
      <c r="A4" t="s">
        <v>24</v>
      </c>
    </row>
    <row r="5" spans="1:1" x14ac:dyDescent="0.3">
      <c r="A5" t="s">
        <v>23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26</v>
      </c>
    </row>
    <row r="9" spans="1:1" x14ac:dyDescent="0.3">
      <c r="A9" t="s">
        <v>25</v>
      </c>
    </row>
    <row r="10" spans="1:1" x14ac:dyDescent="0.3">
      <c r="A10" t="s">
        <v>12</v>
      </c>
    </row>
    <row r="11" spans="1:1" x14ac:dyDescent="0.3">
      <c r="A11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1A491-E06B-4D82-9AD4-ABE424A59E00}"/>
</file>

<file path=customXml/itemProps2.xml><?xml version="1.0" encoding="utf-8"?>
<ds:datastoreItem xmlns:ds="http://schemas.openxmlformats.org/officeDocument/2006/customXml" ds:itemID="{77E37D73-A954-45B8-B401-325AE916F1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79907-B019-4D8E-A5CD-AFC176C1C8FB}">
  <ds:schemaRefs>
    <ds:schemaRef ds:uri="http://www.w3.org/XML/1998/namespace"/>
    <ds:schemaRef ds:uri="http://purl.org/dc/dcmitype/"/>
    <ds:schemaRef ds:uri="3adb38c5-a5a1-4593-af7e-514cfd62272c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7809dd8-7501-4e6d-ad0c-2b1e631579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Certificaciones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</dc:creator>
  <cp:lastModifiedBy>Administrativo</cp:lastModifiedBy>
  <dcterms:created xsi:type="dcterms:W3CDTF">2022-09-12T22:04:23Z</dcterms:created>
  <dcterms:modified xsi:type="dcterms:W3CDTF">2023-06-22T20:40:16Z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